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10" yWindow="90" windowWidth="15990" windowHeight="10635"/>
  </bookViews>
  <sheets>
    <sheet name="基本" sheetId="1" r:id="rId1"/>
    <sheet name="Users2" sheetId="3" r:id="rId2"/>
    <sheet name="日付フォーマット" sheetId="4" r:id="rId3"/>
    <sheet name="数値（境界）" sheetId="6" r:id="rId4"/>
    <sheet name="各セルタイプ" sheetId="5" r:id="rId5"/>
    <sheet name="ラベル読み込み位置" sheetId="7" r:id="rId6"/>
  </sheets>
  <calcPr calcId="125725"/>
</workbook>
</file>

<file path=xl/calcChain.xml><?xml version="1.0" encoding="utf-8"?>
<calcChain xmlns="http://schemas.openxmlformats.org/spreadsheetml/2006/main">
  <c r="B7" i="6"/>
  <c r="B8"/>
  <c r="B4"/>
  <c r="B3"/>
  <c r="B2"/>
  <c r="B1"/>
  <c r="B36" i="5"/>
  <c r="B35"/>
  <c r="B34"/>
  <c r="B33"/>
  <c r="C5" i="1"/>
</calcChain>
</file>

<file path=xl/sharedStrings.xml><?xml version="1.0" encoding="utf-8"?>
<sst xmlns="http://schemas.openxmlformats.org/spreadsheetml/2006/main" count="438" uniqueCount="266">
  <si>
    <t>5月</t>
  </si>
  <si>
    <t>6月</t>
  </si>
  <si>
    <t>7月</t>
  </si>
  <si>
    <t>8月</t>
  </si>
  <si>
    <t>ID</t>
  </si>
  <si>
    <t>Terminate</t>
  </si>
  <si>
    <t>武田</t>
    <rPh sb="0" eb="2">
      <t>タケダ</t>
    </rPh>
    <phoneticPr fontId="19"/>
  </si>
  <si>
    <t>信玄</t>
    <rPh sb="0" eb="2">
      <t>シンゲン</t>
    </rPh>
    <phoneticPr fontId="19"/>
  </si>
  <si>
    <t>織田</t>
    <rPh sb="0" eb="2">
      <t>オダ</t>
    </rPh>
    <phoneticPr fontId="19"/>
  </si>
  <si>
    <t>信長</t>
    <rPh sb="0" eb="2">
      <t>ノブナガ</t>
    </rPh>
    <phoneticPr fontId="19"/>
  </si>
  <si>
    <t>徳川</t>
    <rPh sb="0" eb="2">
      <t>トクガワ</t>
    </rPh>
    <phoneticPr fontId="19"/>
  </si>
  <si>
    <t>家康</t>
    <rPh sb="0" eb="2">
      <t>イエヤス</t>
    </rPh>
    <phoneticPr fontId="19"/>
  </si>
  <si>
    <t>細川</t>
    <rPh sb="0" eb="2">
      <t>ホソカワ</t>
    </rPh>
    <phoneticPr fontId="19"/>
  </si>
  <si>
    <t>源</t>
    <rPh sb="0" eb="1">
      <t>ミナモト</t>
    </rPh>
    <phoneticPr fontId="19"/>
  </si>
  <si>
    <t>静</t>
    <rPh sb="0" eb="1">
      <t>シズカ</t>
    </rPh>
    <phoneticPr fontId="19"/>
  </si>
  <si>
    <t>北条</t>
    <rPh sb="0" eb="2">
      <t>ホウジョウ</t>
    </rPh>
    <phoneticPr fontId="19"/>
  </si>
  <si>
    <t>政子</t>
    <rPh sb="0" eb="2">
      <t>マサコ</t>
    </rPh>
    <phoneticPr fontId="19"/>
  </si>
  <si>
    <t>男性</t>
    <phoneticPr fontId="19"/>
  </si>
  <si>
    <t>女性</t>
    <phoneticPr fontId="19"/>
  </si>
  <si>
    <t>女性</t>
    <phoneticPr fontId="19"/>
  </si>
  <si>
    <t>氏名</t>
    <rPh sb="0" eb="2">
      <t>シメイ</t>
    </rPh>
    <phoneticPr fontId="19"/>
  </si>
  <si>
    <t>ExcelPOJOの会員</t>
    <rPh sb="10" eb="12">
      <t>カイイン</t>
    </rPh>
    <phoneticPr fontId="19"/>
  </si>
  <si>
    <t>会員リスト</t>
    <rPh sb="0" eb="2">
      <t>カイイン</t>
    </rPh>
    <phoneticPr fontId="19"/>
  </si>
  <si>
    <t>最終更新日</t>
    <rPh sb="0" eb="2">
      <t>サイシュウ</t>
    </rPh>
    <rPh sb="2" eb="5">
      <t>コウシンビ</t>
    </rPh>
    <phoneticPr fontId="19"/>
  </si>
  <si>
    <t>タイトル</t>
    <phoneticPr fontId="19"/>
  </si>
  <si>
    <t>会員一覧</t>
    <rPh sb="0" eb="2">
      <t>カイイン</t>
    </rPh>
    <rPh sb="2" eb="4">
      <t>イチラン</t>
    </rPh>
    <phoneticPr fontId="19"/>
  </si>
  <si>
    <t>性別</t>
    <rPh sb="0" eb="2">
      <t>セイベツ</t>
    </rPh>
    <phoneticPr fontId="19"/>
  </si>
  <si>
    <t>ガラシャ</t>
  </si>
  <si>
    <t>メールアドレス</t>
    <phoneticPr fontId="19"/>
  </si>
  <si>
    <t>shin-takeda@takeda</t>
    <phoneticPr fontId="19"/>
  </si>
  <si>
    <t>nobu-oda@oda</t>
    <phoneticPr fontId="19"/>
  </si>
  <si>
    <t>ieyasu-tokugawa@tokugawa</t>
    <phoneticPr fontId="19"/>
  </si>
  <si>
    <t>ga-hosokawa@hosokawa</t>
    <phoneticPr fontId="19"/>
  </si>
  <si>
    <t>sizuka@minamoto</t>
    <phoneticPr fontId="19"/>
  </si>
  <si>
    <t>masako@hojo</t>
    <phoneticPr fontId="19"/>
  </si>
  <si>
    <t>横方向テーブル</t>
    <rPh sb="0" eb="3">
      <t>ヨコホウコウ</t>
    </rPh>
    <phoneticPr fontId="19"/>
  </si>
  <si>
    <t>会員数推移</t>
    <rPh sb="0" eb="3">
      <t>カイインスウ</t>
    </rPh>
    <rPh sb="3" eb="5">
      <t>スイイ</t>
    </rPh>
    <phoneticPr fontId="19"/>
  </si>
  <si>
    <t>会員一覧２</t>
    <rPh sb="0" eb="2">
      <t>カイイン</t>
    </rPh>
    <rPh sb="2" eb="4">
      <t>イチラン</t>
    </rPh>
    <phoneticPr fontId="19"/>
  </si>
  <si>
    <t>女性</t>
  </si>
  <si>
    <t>男性</t>
    <rPh sb="0" eb="2">
      <t>ダンセイ</t>
    </rPh>
    <phoneticPr fontId="19"/>
  </si>
  <si>
    <t>伊達</t>
    <rPh sb="0" eb="2">
      <t>ダテ</t>
    </rPh>
    <phoneticPr fontId="19"/>
  </si>
  <si>
    <t>正宗</t>
    <rPh sb="0" eb="2">
      <t>マサムネ</t>
    </rPh>
    <phoneticPr fontId="19"/>
  </si>
  <si>
    <t>直江</t>
    <rPh sb="0" eb="2">
      <t>ナオエ</t>
    </rPh>
    <phoneticPr fontId="19"/>
  </si>
  <si>
    <t>兼継</t>
    <rPh sb="0" eb="1">
      <t>カ</t>
    </rPh>
    <rPh sb="1" eb="2">
      <t>ツ</t>
    </rPh>
    <phoneticPr fontId="19"/>
  </si>
  <si>
    <t>kane-naoe@uesugi</t>
    <phoneticPr fontId="19"/>
  </si>
  <si>
    <t>masa-date@date</t>
    <phoneticPr fontId="19"/>
  </si>
  <si>
    <t>大石</t>
    <rPh sb="0" eb="2">
      <t>オオイシ</t>
    </rPh>
    <phoneticPr fontId="19"/>
  </si>
  <si>
    <t>内蔵助</t>
    <rPh sb="0" eb="3">
      <t>クラノスケ</t>
    </rPh>
    <phoneticPr fontId="19"/>
  </si>
  <si>
    <t>kura-ooishi@asano</t>
    <phoneticPr fontId="19"/>
  </si>
  <si>
    <t>平</t>
    <rPh sb="0" eb="1">
      <t>タイラ</t>
    </rPh>
    <phoneticPr fontId="19"/>
  </si>
  <si>
    <t>清盛</t>
    <rPh sb="0" eb="2">
      <t>キヨモリ</t>
    </rPh>
    <phoneticPr fontId="19"/>
  </si>
  <si>
    <t>kiyo-taira@taira</t>
    <phoneticPr fontId="19"/>
  </si>
  <si>
    <t>篠原</t>
    <rPh sb="0" eb="2">
      <t>シノハラ</t>
    </rPh>
    <phoneticPr fontId="19"/>
  </si>
  <si>
    <t>matsu-shinohara@maeda</t>
    <phoneticPr fontId="19"/>
  </si>
  <si>
    <t>タイトル2</t>
    <phoneticPr fontId="19"/>
  </si>
  <si>
    <t>最終更新日2</t>
    <rPh sb="0" eb="2">
      <t>サイシュウ</t>
    </rPh>
    <rPh sb="2" eb="5">
      <t>コウシンビ</t>
    </rPh>
    <phoneticPr fontId="19"/>
  </si>
  <si>
    <t>会員リスト（２）</t>
    <rPh sb="0" eb="2">
      <t>カイイン</t>
    </rPh>
    <phoneticPr fontId="19"/>
  </si>
  <si>
    <t>ExcelPOJOの会員（２）</t>
    <rPh sb="10" eb="12">
      <t>カイイン</t>
    </rPh>
    <phoneticPr fontId="19"/>
  </si>
  <si>
    <t>タケダ</t>
    <phoneticPr fontId="19"/>
  </si>
  <si>
    <t>シンゲン</t>
    <phoneticPr fontId="19"/>
  </si>
  <si>
    <t>オダ</t>
    <phoneticPr fontId="19"/>
  </si>
  <si>
    <t>ノブナガ</t>
    <phoneticPr fontId="19"/>
  </si>
  <si>
    <t>シメイ</t>
    <phoneticPr fontId="19"/>
  </si>
  <si>
    <t>トクガワ</t>
    <phoneticPr fontId="19"/>
  </si>
  <si>
    <t>イエヤス</t>
    <phoneticPr fontId="19"/>
  </si>
  <si>
    <t>ホソカワ</t>
    <phoneticPr fontId="19"/>
  </si>
  <si>
    <t>ミナモト</t>
    <phoneticPr fontId="19"/>
  </si>
  <si>
    <t>シズカ</t>
    <phoneticPr fontId="19"/>
  </si>
  <si>
    <t>ホジョウ</t>
    <phoneticPr fontId="19"/>
  </si>
  <si>
    <t>マサコ</t>
    <phoneticPr fontId="19"/>
  </si>
  <si>
    <t>シメイ</t>
    <phoneticPr fontId="19"/>
  </si>
  <si>
    <t>タケダ</t>
  </si>
  <si>
    <t>シンゲン</t>
  </si>
  <si>
    <t>オダ</t>
  </si>
  <si>
    <t>ノブナガ</t>
  </si>
  <si>
    <t>トクガワ</t>
  </si>
  <si>
    <t>イエヤス</t>
  </si>
  <si>
    <t>ホソカワ</t>
  </si>
  <si>
    <t>ミナモト</t>
  </si>
  <si>
    <t>シズカ</t>
  </si>
  <si>
    <t>ホジョウ</t>
  </si>
  <si>
    <t>マサコ</t>
  </si>
  <si>
    <t>シノハラ</t>
    <phoneticPr fontId="19"/>
  </si>
  <si>
    <t>マツ</t>
    <phoneticPr fontId="19"/>
  </si>
  <si>
    <t>タイラ</t>
    <phoneticPr fontId="19"/>
  </si>
  <si>
    <t>キヨモリ</t>
    <phoneticPr fontId="19"/>
  </si>
  <si>
    <t>ダテ</t>
    <phoneticPr fontId="19"/>
  </si>
  <si>
    <t>マサムネ</t>
    <phoneticPr fontId="19"/>
  </si>
  <si>
    <t>ナオエ</t>
    <phoneticPr fontId="19"/>
  </si>
  <si>
    <t>カネツグ</t>
    <phoneticPr fontId="19"/>
  </si>
  <si>
    <t>オオイシ</t>
    <phoneticPr fontId="19"/>
  </si>
  <si>
    <t>クラノスケ</t>
    <phoneticPr fontId="19"/>
  </si>
  <si>
    <t>Stringのラベル1</t>
    <phoneticPr fontId="19"/>
  </si>
  <si>
    <t>intのラベル1</t>
    <phoneticPr fontId="19"/>
  </si>
  <si>
    <t>booleanのラベル1</t>
    <phoneticPr fontId="19"/>
  </si>
  <si>
    <t>doubleのラベル1</t>
    <phoneticPr fontId="19"/>
  </si>
  <si>
    <t>位置による検索：文字列</t>
    <rPh sb="0" eb="2">
      <t>イチ</t>
    </rPh>
    <rPh sb="5" eb="7">
      <t>ケンサク</t>
    </rPh>
    <rPh sb="8" eb="11">
      <t>モジレツ</t>
    </rPh>
    <phoneticPr fontId="19"/>
  </si>
  <si>
    <t>MappedCellの確認</t>
    <rPh sb="11" eb="13">
      <t>カクニン</t>
    </rPh>
    <phoneticPr fontId="19"/>
  </si>
  <si>
    <t>キー２</t>
  </si>
  <si>
    <t>キー３</t>
  </si>
  <si>
    <t>キー４</t>
  </si>
  <si>
    <t>値１</t>
    <rPh sb="0" eb="1">
      <t>アタイ</t>
    </rPh>
    <phoneticPr fontId="19"/>
  </si>
  <si>
    <t>値２</t>
    <rPh sb="0" eb="1">
      <t>アタイ</t>
    </rPh>
    <phoneticPr fontId="19"/>
  </si>
  <si>
    <t>値３</t>
    <rPh sb="0" eb="1">
      <t>アタイ</t>
    </rPh>
    <phoneticPr fontId="19"/>
  </si>
  <si>
    <t>値４</t>
    <rPh sb="0" eb="1">
      <t>アタイ</t>
    </rPh>
    <phoneticPr fontId="19"/>
  </si>
  <si>
    <t>日付のラベル1</t>
    <rPh sb="0" eb="2">
      <t>ヒヅケ</t>
    </rPh>
    <phoneticPr fontId="19"/>
  </si>
  <si>
    <t>文字列１</t>
    <phoneticPr fontId="19"/>
  </si>
  <si>
    <t>*yyyy/M/d</t>
    <phoneticPr fontId="19"/>
  </si>
  <si>
    <t>d-mmm-yy</t>
  </si>
  <si>
    <t>d-mmm</t>
  </si>
  <si>
    <t>mmm-yy</t>
  </si>
  <si>
    <t>h:mm AM/PM</t>
  </si>
  <si>
    <t>h:mm:ss AM/PM</t>
  </si>
  <si>
    <t>h:mm</t>
  </si>
  <si>
    <t>h:mm:ss</t>
  </si>
  <si>
    <t>yyyy/m/d h:mm</t>
  </si>
  <si>
    <t>m/d/yy</t>
  </si>
  <si>
    <t>yyyy"年"m"月"d"日"</t>
  </si>
  <si>
    <t>h"時"mm"分"</t>
  </si>
  <si>
    <t>h"時"mm"分"ss"秒"</t>
  </si>
  <si>
    <t>mm:ss</t>
  </si>
  <si>
    <t>mm:ss.0</t>
  </si>
  <si>
    <t>yyyy"年"m"月"</t>
  </si>
  <si>
    <t>m"月"d"日"</t>
  </si>
  <si>
    <t>[$-411]ge.m.d</t>
  </si>
  <si>
    <t>[$-411]ggge"年"m"月"d"日"</t>
  </si>
  <si>
    <t>*yyyy年M月d日</t>
    <rPh sb="5" eb="6">
      <t>ネン</t>
    </rPh>
    <rPh sb="7" eb="8">
      <t>ガツ</t>
    </rPh>
    <rPh sb="9" eb="10">
      <t>ヒ</t>
    </rPh>
    <phoneticPr fontId="19"/>
  </si>
  <si>
    <t>[$-F800]dddd, mmmm dd, yyyy</t>
  </si>
  <si>
    <t>Gyy.m.d</t>
    <phoneticPr fontId="19"/>
  </si>
  <si>
    <t>GGGGyy年m月d日</t>
    <rPh sb="6" eb="7">
      <t>ドシ</t>
    </rPh>
    <rPh sb="8" eb="9">
      <t>ガツ</t>
    </rPh>
    <rPh sb="10" eb="11">
      <t>ヒ</t>
    </rPh>
    <phoneticPr fontId="19"/>
  </si>
  <si>
    <t>yyyy年M月d日</t>
    <rPh sb="4" eb="5">
      <t>ネン</t>
    </rPh>
    <rPh sb="6" eb="7">
      <t>ガツ</t>
    </rPh>
    <rPh sb="8" eb="9">
      <t>ヒ</t>
    </rPh>
    <phoneticPr fontId="19"/>
  </si>
  <si>
    <t>yyyy年M月</t>
    <rPh sb="4" eb="5">
      <t>ネン</t>
    </rPh>
    <rPh sb="6" eb="7">
      <t>ガツ</t>
    </rPh>
    <phoneticPr fontId="19"/>
  </si>
  <si>
    <t>M月d日</t>
    <rPh sb="1" eb="2">
      <t>ガツ</t>
    </rPh>
    <rPh sb="3" eb="4">
      <t>ヒ</t>
    </rPh>
    <phoneticPr fontId="19"/>
  </si>
  <si>
    <t>yyyy/M/d</t>
    <phoneticPr fontId="19"/>
  </si>
  <si>
    <t>yyyy/M/d H:m a</t>
    <phoneticPr fontId="19"/>
  </si>
  <si>
    <t>yyyy/M/d HH:m</t>
    <phoneticPr fontId="19"/>
  </si>
  <si>
    <t>M/d</t>
    <phoneticPr fontId="19"/>
  </si>
  <si>
    <t>M/d/yy</t>
    <phoneticPr fontId="19"/>
  </si>
  <si>
    <t>MM/dd/yy</t>
    <phoneticPr fontId="19"/>
  </si>
  <si>
    <t>dd-MMM</t>
    <phoneticPr fontId="19"/>
  </si>
  <si>
    <t>dd-MMM-yy</t>
    <phoneticPr fontId="19"/>
  </si>
  <si>
    <t>MMM-yy</t>
    <phoneticPr fontId="19"/>
  </si>
  <si>
    <t>MMMM-yy</t>
    <phoneticPr fontId="19"/>
  </si>
  <si>
    <t>[$-411]ge.m.d;@</t>
  </si>
  <si>
    <t>yyyyMMdd</t>
    <phoneticPr fontId="19"/>
  </si>
  <si>
    <t>yyyy/MM/dd</t>
    <phoneticPr fontId="19"/>
  </si>
  <si>
    <t>身長</t>
    <rPh sb="0" eb="2">
      <t>シンチョウ</t>
    </rPh>
    <phoneticPr fontId="19"/>
  </si>
  <si>
    <t>入会日</t>
    <rPh sb="0" eb="2">
      <t>ニュウカイ</t>
    </rPh>
    <rPh sb="2" eb="3">
      <t>ビ</t>
    </rPh>
    <phoneticPr fontId="19"/>
  </si>
  <si>
    <t>ID</t>
    <phoneticPr fontId="19"/>
  </si>
  <si>
    <t>プレミアム会員</t>
    <rPh sb="5" eb="7">
      <t>カイイン</t>
    </rPh>
    <phoneticPr fontId="19"/>
  </si>
  <si>
    <t>yes</t>
  </si>
  <si>
    <t>yes</t>
    <phoneticPr fontId="19"/>
  </si>
  <si>
    <t>no</t>
  </si>
  <si>
    <t>no</t>
    <phoneticPr fontId="19"/>
  </si>
  <si>
    <t>標準（数値）</t>
    <rPh sb="0" eb="2">
      <t>ヒョウジュン</t>
    </rPh>
    <rPh sb="3" eb="5">
      <t>スウチ</t>
    </rPh>
    <phoneticPr fontId="19"/>
  </si>
  <si>
    <t>標準（文字列）</t>
    <rPh sb="0" eb="2">
      <t>ヒョウジュン</t>
    </rPh>
    <rPh sb="3" eb="6">
      <t>モジレツ</t>
    </rPh>
    <phoneticPr fontId="19"/>
  </si>
  <si>
    <t>文字列</t>
    <rPh sb="0" eb="3">
      <t>モジレツ</t>
    </rPh>
    <phoneticPr fontId="19"/>
  </si>
  <si>
    <t>標準（式：数値）</t>
    <rPh sb="0" eb="2">
      <t>ヒョウジュン</t>
    </rPh>
    <rPh sb="3" eb="4">
      <t>シキ</t>
    </rPh>
    <rPh sb="5" eb="7">
      <t>スウチ</t>
    </rPh>
    <phoneticPr fontId="19"/>
  </si>
  <si>
    <t>標準（式：文字列）</t>
    <rPh sb="0" eb="2">
      <t>ヒョウジュン</t>
    </rPh>
    <rPh sb="3" eb="4">
      <t>シキ</t>
    </rPh>
    <rPh sb="5" eb="8">
      <t>モジレツ</t>
    </rPh>
    <phoneticPr fontId="19"/>
  </si>
  <si>
    <t>数値（-1,234）</t>
    <rPh sb="0" eb="2">
      <t>スウチ</t>
    </rPh>
    <phoneticPr fontId="19"/>
  </si>
  <si>
    <r>
      <t>数値（</t>
    </r>
    <r>
      <rPr>
        <sz val="11"/>
        <color indexed="10"/>
        <rFont val="ＭＳ Ｐゴシック"/>
        <family val="3"/>
        <charset val="128"/>
      </rPr>
      <t>(1,234)</t>
    </r>
    <r>
      <rPr>
        <sz val="11"/>
        <rFont val="ＭＳ Ｐゴシック"/>
        <family val="3"/>
        <charset val="128"/>
      </rPr>
      <t>）</t>
    </r>
    <rPh sb="0" eb="2">
      <t>スウチ</t>
    </rPh>
    <phoneticPr fontId="19"/>
  </si>
  <si>
    <r>
      <t>数値（</t>
    </r>
    <r>
      <rPr>
        <sz val="11"/>
        <color indexed="10"/>
        <rFont val="ＭＳ Ｐゴシック"/>
        <family val="3"/>
        <charset val="128"/>
      </rPr>
      <t>1,234</t>
    </r>
    <r>
      <rPr>
        <sz val="11"/>
        <rFont val="ＭＳ Ｐゴシック"/>
        <family val="3"/>
        <charset val="128"/>
      </rPr>
      <t>）</t>
    </r>
    <rPh sb="0" eb="2">
      <t>スウチ</t>
    </rPh>
    <phoneticPr fontId="19"/>
  </si>
  <si>
    <r>
      <t>数値（</t>
    </r>
    <r>
      <rPr>
        <sz val="11"/>
        <rFont val="ＭＳ Ｐゴシック"/>
        <family val="3"/>
        <charset val="128"/>
      </rPr>
      <t>(1,234)</t>
    </r>
    <r>
      <rPr>
        <sz val="11"/>
        <rFont val="ＭＳ Ｐゴシック"/>
        <family val="3"/>
        <charset val="128"/>
      </rPr>
      <t>）</t>
    </r>
    <rPh sb="0" eb="2">
      <t>スウチ</t>
    </rPh>
    <phoneticPr fontId="19"/>
  </si>
  <si>
    <r>
      <t>数値（</t>
    </r>
    <r>
      <rPr>
        <sz val="11"/>
        <color indexed="10"/>
        <rFont val="ＭＳ Ｐゴシック"/>
        <family val="3"/>
        <charset val="128"/>
      </rPr>
      <t>-1,234</t>
    </r>
    <r>
      <rPr>
        <sz val="11"/>
        <rFont val="ＭＳ Ｐゴシック"/>
        <family val="3"/>
        <charset val="128"/>
      </rPr>
      <t>）</t>
    </r>
    <rPh sb="0" eb="2">
      <t>スウチ</t>
    </rPh>
    <phoneticPr fontId="19"/>
  </si>
  <si>
    <r>
      <t>数値（△</t>
    </r>
    <r>
      <rPr>
        <sz val="11"/>
        <rFont val="ＭＳ Ｐゴシック"/>
        <family val="3"/>
        <charset val="128"/>
      </rPr>
      <t>1,234</t>
    </r>
    <r>
      <rPr>
        <sz val="11"/>
        <rFont val="ＭＳ Ｐゴシック"/>
        <family val="3"/>
        <charset val="128"/>
      </rPr>
      <t>）</t>
    </r>
    <rPh sb="0" eb="2">
      <t>スウチ</t>
    </rPh>
    <phoneticPr fontId="19"/>
  </si>
  <si>
    <r>
      <t>数値（▲</t>
    </r>
    <r>
      <rPr>
        <sz val="11"/>
        <rFont val="ＭＳ Ｐゴシック"/>
        <family val="3"/>
        <charset val="128"/>
      </rPr>
      <t>1,234</t>
    </r>
    <r>
      <rPr>
        <sz val="11"/>
        <rFont val="ＭＳ Ｐゴシック"/>
        <family val="3"/>
        <charset val="128"/>
      </rPr>
      <t>）</t>
    </r>
    <rPh sb="0" eb="2">
      <t>スウチ</t>
    </rPh>
    <phoneticPr fontId="19"/>
  </si>
  <si>
    <r>
      <t>数値（</t>
    </r>
    <r>
      <rPr>
        <sz val="11"/>
        <color indexed="10"/>
        <rFont val="ＭＳ Ｐゴシック"/>
        <family val="3"/>
        <charset val="128"/>
      </rPr>
      <t>(1234.56)</t>
    </r>
    <r>
      <rPr>
        <sz val="11"/>
        <rFont val="ＭＳ Ｐゴシック"/>
        <family val="3"/>
        <charset val="128"/>
      </rPr>
      <t>）</t>
    </r>
    <rPh sb="0" eb="2">
      <t>スウチ</t>
    </rPh>
    <phoneticPr fontId="19"/>
  </si>
  <si>
    <r>
      <t>数値（</t>
    </r>
    <r>
      <rPr>
        <sz val="11"/>
        <rFont val="ＭＳ Ｐゴシック"/>
        <family val="3"/>
        <charset val="128"/>
      </rPr>
      <t>(1234</t>
    </r>
    <r>
      <rPr>
        <sz val="11"/>
        <rFont val="ＭＳ Ｐゴシック"/>
        <family val="3"/>
        <charset val="128"/>
      </rPr>
      <t>.56</t>
    </r>
    <r>
      <rPr>
        <sz val="11"/>
        <rFont val="ＭＳ Ｐゴシック"/>
        <family val="3"/>
        <charset val="128"/>
      </rPr>
      <t>)</t>
    </r>
    <r>
      <rPr>
        <sz val="11"/>
        <rFont val="ＭＳ Ｐゴシック"/>
        <family val="3"/>
        <charset val="128"/>
      </rPr>
      <t>）</t>
    </r>
    <rPh sb="0" eb="2">
      <t>スウチ</t>
    </rPh>
    <phoneticPr fontId="19"/>
  </si>
  <si>
    <r>
      <t>数値（</t>
    </r>
    <r>
      <rPr>
        <sz val="11"/>
        <color indexed="10"/>
        <rFont val="ＭＳ Ｐゴシック"/>
        <family val="3"/>
        <charset val="128"/>
      </rPr>
      <t>1234.56</t>
    </r>
    <r>
      <rPr>
        <sz val="11"/>
        <rFont val="ＭＳ Ｐゴシック"/>
        <family val="3"/>
        <charset val="128"/>
      </rPr>
      <t>）</t>
    </r>
    <rPh sb="0" eb="2">
      <t>スウチ</t>
    </rPh>
    <phoneticPr fontId="19"/>
  </si>
  <si>
    <t>数値（-1234.56）</t>
    <rPh sb="0" eb="2">
      <t>スウチ</t>
    </rPh>
    <phoneticPr fontId="19"/>
  </si>
  <si>
    <r>
      <t>数値（</t>
    </r>
    <r>
      <rPr>
        <sz val="11"/>
        <color indexed="10"/>
        <rFont val="ＭＳ Ｐゴシック"/>
        <family val="3"/>
        <charset val="128"/>
      </rPr>
      <t>-1234.56</t>
    </r>
    <r>
      <rPr>
        <sz val="11"/>
        <rFont val="ＭＳ Ｐゴシック"/>
        <family val="3"/>
        <charset val="128"/>
      </rPr>
      <t>）</t>
    </r>
    <rPh sb="0" eb="2">
      <t>スウチ</t>
    </rPh>
    <phoneticPr fontId="19"/>
  </si>
  <si>
    <r>
      <t>数値（△</t>
    </r>
    <r>
      <rPr>
        <sz val="11"/>
        <rFont val="ＭＳ Ｐゴシック"/>
        <family val="3"/>
        <charset val="128"/>
      </rPr>
      <t>1234</t>
    </r>
    <r>
      <rPr>
        <sz val="11"/>
        <rFont val="ＭＳ Ｐゴシック"/>
        <family val="3"/>
        <charset val="128"/>
      </rPr>
      <t>.56）</t>
    </r>
    <rPh sb="0" eb="2">
      <t>スウチ</t>
    </rPh>
    <phoneticPr fontId="19"/>
  </si>
  <si>
    <r>
      <t>数値（▲</t>
    </r>
    <r>
      <rPr>
        <sz val="11"/>
        <rFont val="ＭＳ Ｐゴシック"/>
        <family val="3"/>
        <charset val="128"/>
      </rPr>
      <t>1234</t>
    </r>
    <r>
      <rPr>
        <sz val="11"/>
        <rFont val="ＭＳ Ｐゴシック"/>
        <family val="3"/>
        <charset val="128"/>
      </rPr>
      <t>.56）</t>
    </r>
    <rPh sb="0" eb="2">
      <t>スウチ</t>
    </rPh>
    <phoneticPr fontId="19"/>
  </si>
  <si>
    <r>
      <t>通貨（</t>
    </r>
    <r>
      <rPr>
        <sz val="11"/>
        <color indexed="10"/>
        <rFont val="ＭＳ Ｐゴシック"/>
        <family val="3"/>
        <charset val="128"/>
      </rPr>
      <t>(\123,456)</t>
    </r>
    <r>
      <rPr>
        <sz val="11"/>
        <rFont val="ＭＳ Ｐゴシック"/>
        <family val="3"/>
        <charset val="128"/>
      </rPr>
      <t>）</t>
    </r>
    <rPh sb="0" eb="2">
      <t>ツウカ</t>
    </rPh>
    <phoneticPr fontId="19"/>
  </si>
  <si>
    <r>
      <t>通貨（</t>
    </r>
    <r>
      <rPr>
        <sz val="11"/>
        <rFont val="ＭＳ Ｐゴシック"/>
        <family val="3"/>
        <charset val="128"/>
      </rPr>
      <t>(\123,456)</t>
    </r>
    <r>
      <rPr>
        <sz val="11"/>
        <rFont val="ＭＳ Ｐゴシック"/>
        <family val="3"/>
        <charset val="128"/>
      </rPr>
      <t>）</t>
    </r>
    <rPh sb="0" eb="2">
      <t>ツウカ</t>
    </rPh>
    <phoneticPr fontId="19"/>
  </si>
  <si>
    <r>
      <t>通貨（</t>
    </r>
    <r>
      <rPr>
        <sz val="11"/>
        <color indexed="10"/>
        <rFont val="ＭＳ Ｐゴシック"/>
        <family val="3"/>
        <charset val="128"/>
      </rPr>
      <t>\123,456</t>
    </r>
    <r>
      <rPr>
        <sz val="11"/>
        <rFont val="ＭＳ Ｐゴシック"/>
        <family val="3"/>
        <charset val="128"/>
      </rPr>
      <t>）</t>
    </r>
    <rPh sb="0" eb="2">
      <t>ツウカ</t>
    </rPh>
    <phoneticPr fontId="19"/>
  </si>
  <si>
    <r>
      <t>通貨（-</t>
    </r>
    <r>
      <rPr>
        <sz val="11"/>
        <rFont val="ＭＳ Ｐゴシック"/>
        <family val="3"/>
        <charset val="128"/>
      </rPr>
      <t>\123,456</t>
    </r>
    <r>
      <rPr>
        <sz val="11"/>
        <rFont val="ＭＳ Ｐゴシック"/>
        <family val="3"/>
        <charset val="128"/>
      </rPr>
      <t>）</t>
    </r>
    <rPh sb="0" eb="2">
      <t>ツウカ</t>
    </rPh>
    <phoneticPr fontId="19"/>
  </si>
  <si>
    <r>
      <t>通貨（</t>
    </r>
    <r>
      <rPr>
        <sz val="11"/>
        <color indexed="10"/>
        <rFont val="ＭＳ Ｐゴシック"/>
        <family val="3"/>
        <charset val="128"/>
      </rPr>
      <t>-\123,456</t>
    </r>
    <r>
      <rPr>
        <sz val="11"/>
        <rFont val="ＭＳ Ｐゴシック"/>
        <family val="3"/>
        <charset val="128"/>
      </rPr>
      <t>）</t>
    </r>
    <rPh sb="0" eb="2">
      <t>ツウカ</t>
    </rPh>
    <phoneticPr fontId="19"/>
  </si>
  <si>
    <r>
      <t>通貨（</t>
    </r>
    <r>
      <rPr>
        <sz val="11"/>
        <color indexed="10"/>
        <rFont val="ＭＳ Ｐゴシック"/>
        <family val="3"/>
        <charset val="128"/>
      </rPr>
      <t>(\123,456.78)</t>
    </r>
    <r>
      <rPr>
        <sz val="11"/>
        <rFont val="ＭＳ Ｐゴシック"/>
        <family val="3"/>
        <charset val="128"/>
      </rPr>
      <t>）</t>
    </r>
    <rPh sb="0" eb="2">
      <t>ツウカ</t>
    </rPh>
    <phoneticPr fontId="19"/>
  </si>
  <si>
    <r>
      <t>通貨（</t>
    </r>
    <r>
      <rPr>
        <sz val="11"/>
        <rFont val="ＭＳ Ｐゴシック"/>
        <family val="3"/>
        <charset val="128"/>
      </rPr>
      <t>(\123,456</t>
    </r>
    <r>
      <rPr>
        <sz val="11"/>
        <rFont val="ＭＳ Ｐゴシック"/>
        <family val="3"/>
        <charset val="128"/>
      </rPr>
      <t>.78</t>
    </r>
    <r>
      <rPr>
        <sz val="11"/>
        <rFont val="ＭＳ Ｐゴシック"/>
        <family val="3"/>
        <charset val="128"/>
      </rPr>
      <t>)</t>
    </r>
    <r>
      <rPr>
        <sz val="11"/>
        <rFont val="ＭＳ Ｐゴシック"/>
        <family val="3"/>
        <charset val="128"/>
      </rPr>
      <t>）</t>
    </r>
    <rPh sb="0" eb="2">
      <t>ツウカ</t>
    </rPh>
    <phoneticPr fontId="19"/>
  </si>
  <si>
    <r>
      <t>通貨（</t>
    </r>
    <r>
      <rPr>
        <sz val="11"/>
        <color indexed="10"/>
        <rFont val="ＭＳ Ｐゴシック"/>
        <family val="3"/>
        <charset val="128"/>
      </rPr>
      <t>\123,456.78</t>
    </r>
    <r>
      <rPr>
        <sz val="11"/>
        <rFont val="ＭＳ Ｐゴシック"/>
        <family val="3"/>
        <charset val="128"/>
      </rPr>
      <t>）</t>
    </r>
    <rPh sb="0" eb="2">
      <t>ツウカ</t>
    </rPh>
    <phoneticPr fontId="19"/>
  </si>
  <si>
    <r>
      <t>通貨（-</t>
    </r>
    <r>
      <rPr>
        <sz val="11"/>
        <rFont val="ＭＳ Ｐゴシック"/>
        <family val="3"/>
        <charset val="128"/>
      </rPr>
      <t>\123,456</t>
    </r>
    <r>
      <rPr>
        <sz val="11"/>
        <rFont val="ＭＳ Ｐゴシック"/>
        <family val="3"/>
        <charset val="128"/>
      </rPr>
      <t>.78）</t>
    </r>
    <rPh sb="0" eb="2">
      <t>ツウカ</t>
    </rPh>
    <phoneticPr fontId="19"/>
  </si>
  <si>
    <r>
      <t>通貨（</t>
    </r>
    <r>
      <rPr>
        <sz val="11"/>
        <color indexed="10"/>
        <rFont val="ＭＳ Ｐゴシック"/>
        <family val="3"/>
        <charset val="128"/>
      </rPr>
      <t>-\123,456.78</t>
    </r>
    <r>
      <rPr>
        <sz val="11"/>
        <rFont val="ＭＳ Ｐゴシック"/>
        <family val="3"/>
        <charset val="128"/>
      </rPr>
      <t>）</t>
    </r>
    <rPh sb="0" eb="2">
      <t>ツウカ</t>
    </rPh>
    <phoneticPr fontId="19"/>
  </si>
  <si>
    <t>会計(\)</t>
    <rPh sb="0" eb="2">
      <t>カイケイ</t>
    </rPh>
    <phoneticPr fontId="19"/>
  </si>
  <si>
    <t>会計</t>
    <rPh sb="0" eb="2">
      <t>カイケイ</t>
    </rPh>
    <phoneticPr fontId="19"/>
  </si>
  <si>
    <t>会計(\ 少数２桁)</t>
    <rPh sb="0" eb="2">
      <t>カイケイ</t>
    </rPh>
    <rPh sb="5" eb="7">
      <t>ショウスウ</t>
    </rPh>
    <rPh sb="8" eb="9">
      <t>ケタ</t>
    </rPh>
    <phoneticPr fontId="19"/>
  </si>
  <si>
    <t>会計(少数２桁)</t>
    <rPh sb="0" eb="2">
      <t>カイケイ</t>
    </rPh>
    <rPh sb="3" eb="5">
      <t>ショウスウ</t>
    </rPh>
    <rPh sb="6" eb="7">
      <t>ケタ</t>
    </rPh>
    <phoneticPr fontId="19"/>
  </si>
  <si>
    <t>パーセンテージ</t>
    <phoneticPr fontId="19"/>
  </si>
  <si>
    <t>パーセンテージ(少数２桁)</t>
    <phoneticPr fontId="19"/>
  </si>
  <si>
    <t>日付（式）</t>
    <rPh sb="0" eb="2">
      <t>ヒヅケ</t>
    </rPh>
    <rPh sb="3" eb="4">
      <t>シキ</t>
    </rPh>
    <phoneticPr fontId="19"/>
  </si>
  <si>
    <r>
      <t>数値（式</t>
    </r>
    <r>
      <rPr>
        <sz val="11"/>
        <color indexed="10"/>
        <rFont val="ＭＳ Ｐゴシック"/>
        <family val="3"/>
        <charset val="128"/>
      </rPr>
      <t>(1,234)</t>
    </r>
    <r>
      <rPr>
        <sz val="11"/>
        <rFont val="ＭＳ Ｐゴシック"/>
        <family val="3"/>
        <charset val="128"/>
      </rPr>
      <t>）</t>
    </r>
    <rPh sb="0" eb="2">
      <t>スウチ</t>
    </rPh>
    <rPh sb="3" eb="4">
      <t>シキ</t>
    </rPh>
    <phoneticPr fontId="19"/>
  </si>
  <si>
    <r>
      <t>数値（△</t>
    </r>
    <r>
      <rPr>
        <sz val="11"/>
        <rFont val="ＭＳ Ｐゴシック"/>
        <family val="3"/>
        <charset val="128"/>
      </rPr>
      <t>1,234.56</t>
    </r>
    <r>
      <rPr>
        <sz val="11"/>
        <rFont val="ＭＳ Ｐゴシック"/>
        <family val="3"/>
        <charset val="128"/>
      </rPr>
      <t>）</t>
    </r>
    <rPh sb="0" eb="2">
      <t>スウチ</t>
    </rPh>
    <phoneticPr fontId="19"/>
  </si>
  <si>
    <t>ガラシャ</t>
    <phoneticPr fontId="19"/>
  </si>
  <si>
    <t>まつ</t>
    <phoneticPr fontId="19"/>
  </si>
  <si>
    <t>横方向テーブル２</t>
    <rPh sb="0" eb="3">
      <t>ヨコホウコウ</t>
    </rPh>
    <phoneticPr fontId="19"/>
  </si>
  <si>
    <t>シメイ</t>
  </si>
  <si>
    <t>matsu-shinohara@maeda</t>
  </si>
  <si>
    <t>kiyo-taira@taira</t>
  </si>
  <si>
    <t>masa-date@date</t>
  </si>
  <si>
    <t>kane-naoe@uesugi</t>
  </si>
  <si>
    <t>kura-ooishi@asano</t>
  </si>
  <si>
    <t>武田H</t>
    <rPh sb="0" eb="2">
      <t>タケダ</t>
    </rPh>
    <phoneticPr fontId="19"/>
  </si>
  <si>
    <t>信玄H</t>
    <rPh sb="0" eb="2">
      <t>シンゲン</t>
    </rPh>
    <phoneticPr fontId="19"/>
  </si>
  <si>
    <t>タケダH</t>
    <phoneticPr fontId="19"/>
  </si>
  <si>
    <t>シンゲンH</t>
    <phoneticPr fontId="19"/>
  </si>
  <si>
    <t>織田H</t>
    <rPh sb="0" eb="2">
      <t>オダ</t>
    </rPh>
    <phoneticPr fontId="19"/>
  </si>
  <si>
    <t>信長H</t>
    <rPh sb="0" eb="2">
      <t>ノブナガ</t>
    </rPh>
    <phoneticPr fontId="19"/>
  </si>
  <si>
    <t>オダH</t>
    <phoneticPr fontId="19"/>
  </si>
  <si>
    <t>ノブナガH</t>
    <phoneticPr fontId="19"/>
  </si>
  <si>
    <t>徳川H</t>
    <rPh sb="0" eb="2">
      <t>トクガワ</t>
    </rPh>
    <phoneticPr fontId="19"/>
  </si>
  <si>
    <t>家康H</t>
    <rPh sb="0" eb="2">
      <t>イエヤス</t>
    </rPh>
    <phoneticPr fontId="19"/>
  </si>
  <si>
    <t>トクガワH</t>
    <phoneticPr fontId="19"/>
  </si>
  <si>
    <t>イエヤスH</t>
    <phoneticPr fontId="19"/>
  </si>
  <si>
    <t>細川H</t>
    <rPh sb="0" eb="2">
      <t>ホソカワ</t>
    </rPh>
    <phoneticPr fontId="19"/>
  </si>
  <si>
    <t>ガラシャH</t>
    <phoneticPr fontId="19"/>
  </si>
  <si>
    <t>ホソカワH</t>
    <phoneticPr fontId="19"/>
  </si>
  <si>
    <t>源H</t>
    <rPh sb="0" eb="1">
      <t>ミナモト</t>
    </rPh>
    <phoneticPr fontId="19"/>
  </si>
  <si>
    <t>静H</t>
    <rPh sb="0" eb="1">
      <t>シズカ</t>
    </rPh>
    <phoneticPr fontId="19"/>
  </si>
  <si>
    <t>ミナモトH</t>
    <phoneticPr fontId="19"/>
  </si>
  <si>
    <t>シズカH</t>
    <phoneticPr fontId="19"/>
  </si>
  <si>
    <t>北条H</t>
    <rPh sb="0" eb="2">
      <t>ホウジョウ</t>
    </rPh>
    <phoneticPr fontId="19"/>
  </si>
  <si>
    <t>政子H</t>
    <rPh sb="0" eb="2">
      <t>マサコ</t>
    </rPh>
    <phoneticPr fontId="19"/>
  </si>
  <si>
    <t>ホジョウH</t>
    <phoneticPr fontId="19"/>
  </si>
  <si>
    <t>マサコH</t>
    <phoneticPr fontId="19"/>
  </si>
  <si>
    <t>篠原H</t>
    <rPh sb="0" eb="2">
      <t>シノハラ</t>
    </rPh>
    <phoneticPr fontId="19"/>
  </si>
  <si>
    <t>まつH</t>
    <phoneticPr fontId="19"/>
  </si>
  <si>
    <t>シノハラH</t>
    <phoneticPr fontId="19"/>
  </si>
  <si>
    <t>マツH</t>
    <phoneticPr fontId="19"/>
  </si>
  <si>
    <t>平H</t>
    <rPh sb="0" eb="1">
      <t>タイラ</t>
    </rPh>
    <phoneticPr fontId="19"/>
  </si>
  <si>
    <t>清盛H</t>
    <rPh sb="0" eb="2">
      <t>キヨモリ</t>
    </rPh>
    <phoneticPr fontId="19"/>
  </si>
  <si>
    <t>タイラH</t>
    <phoneticPr fontId="19"/>
  </si>
  <si>
    <t>伊達H</t>
    <rPh sb="0" eb="2">
      <t>ダテ</t>
    </rPh>
    <phoneticPr fontId="19"/>
  </si>
  <si>
    <t>正宗H</t>
    <rPh sb="0" eb="2">
      <t>マサムネ</t>
    </rPh>
    <phoneticPr fontId="19"/>
  </si>
  <si>
    <t>ダテH</t>
    <phoneticPr fontId="19"/>
  </si>
  <si>
    <t>マサムネH</t>
    <phoneticPr fontId="19"/>
  </si>
  <si>
    <t>キヨモリH</t>
    <phoneticPr fontId="19"/>
  </si>
  <si>
    <t>直江H</t>
    <rPh sb="0" eb="2">
      <t>ナオエ</t>
    </rPh>
    <phoneticPr fontId="19"/>
  </si>
  <si>
    <t>兼継H</t>
    <rPh sb="0" eb="1">
      <t>カ</t>
    </rPh>
    <rPh sb="1" eb="2">
      <t>ツ</t>
    </rPh>
    <phoneticPr fontId="19"/>
  </si>
  <si>
    <t>ナオエH</t>
    <phoneticPr fontId="19"/>
  </si>
  <si>
    <t>カネツグH</t>
    <phoneticPr fontId="19"/>
  </si>
  <si>
    <t>大石H</t>
    <rPh sb="0" eb="2">
      <t>オオイシ</t>
    </rPh>
    <phoneticPr fontId="19"/>
  </si>
  <si>
    <t>内蔵助H</t>
    <rPh sb="0" eb="3">
      <t>クラノスケ</t>
    </rPh>
    <phoneticPr fontId="19"/>
  </si>
  <si>
    <t>オオイシH</t>
    <phoneticPr fontId="19"/>
  </si>
  <si>
    <t>クラノスケH</t>
    <phoneticPr fontId="19"/>
  </si>
  <si>
    <t>少数あり</t>
    <rPh sb="0" eb="2">
      <t>ショウスウ</t>
    </rPh>
    <phoneticPr fontId="19"/>
  </si>
  <si>
    <t>Integer.MIN_VALUE</t>
    <phoneticPr fontId="19"/>
  </si>
  <si>
    <t>Integer.MAXV_ALUE</t>
    <phoneticPr fontId="19"/>
  </si>
  <si>
    <t>Integer.MIN_VALUE +1</t>
    <phoneticPr fontId="19"/>
  </si>
  <si>
    <t>Integer.MAXV_ALUE -1</t>
    <phoneticPr fontId="19"/>
  </si>
  <si>
    <t>double 桁</t>
    <rPh sb="7" eb="8">
      <t>ケタ</t>
    </rPh>
    <phoneticPr fontId="19"/>
  </si>
  <si>
    <t>double 最小</t>
    <rPh sb="7" eb="9">
      <t>サイショウ</t>
    </rPh>
    <phoneticPr fontId="19"/>
  </si>
  <si>
    <t>double 最大</t>
    <rPh sb="7" eb="9">
      <t>サイダイ</t>
    </rPh>
    <phoneticPr fontId="19"/>
  </si>
  <si>
    <t>少数あり（小数部0）</t>
    <rPh sb="0" eb="2">
      <t>ショウスウ</t>
    </rPh>
    <rPh sb="5" eb="8">
      <t>ショウスウブ</t>
    </rPh>
    <phoneticPr fontId="19"/>
  </si>
  <si>
    <t>Stringのラベル2</t>
    <phoneticPr fontId="19"/>
  </si>
  <si>
    <t>intのラベル2</t>
    <phoneticPr fontId="19"/>
  </si>
  <si>
    <t>booleanのラベル2</t>
    <phoneticPr fontId="19"/>
  </si>
  <si>
    <t>doubleのラベル2</t>
    <phoneticPr fontId="19"/>
  </si>
  <si>
    <t>日付のラベル2</t>
    <rPh sb="0" eb="2">
      <t>ヒヅケ</t>
    </rPh>
    <phoneticPr fontId="19"/>
  </si>
  <si>
    <t>文字列2</t>
    <phoneticPr fontId="19"/>
  </si>
  <si>
    <t>位置による検索：文字列2</t>
    <rPh sb="0" eb="2">
      <t>イチ</t>
    </rPh>
    <rPh sb="5" eb="7">
      <t>ケンサク</t>
    </rPh>
    <rPh sb="8" eb="11">
      <t>モジレツ</t>
    </rPh>
    <phoneticPr fontId="19"/>
  </si>
  <si>
    <t>キー１</t>
    <phoneticPr fontId="19"/>
  </si>
  <si>
    <t>ラベル位置</t>
    <rPh sb="3" eb="5">
      <t>イチ</t>
    </rPh>
    <phoneticPr fontId="19"/>
  </si>
  <si>
    <t>右のデータ</t>
    <rPh sb="0" eb="1">
      <t>ミギ</t>
    </rPh>
    <phoneticPr fontId="19"/>
  </si>
  <si>
    <t>下のデータ</t>
    <rPh sb="0" eb="1">
      <t>シタ</t>
    </rPh>
    <phoneticPr fontId="19"/>
  </si>
  <si>
    <t>左のデータ</t>
    <rPh sb="0" eb="1">
      <t>ヒダリ</t>
    </rPh>
    <phoneticPr fontId="19"/>
  </si>
  <si>
    <t>会員一覧３</t>
    <rPh sb="0" eb="2">
      <t>カイイン</t>
    </rPh>
    <rPh sb="2" eb="4">
      <t>イチラン</t>
    </rPh>
    <phoneticPr fontId="19"/>
  </si>
</sst>
</file>

<file path=xl/styles.xml><?xml version="1.0" encoding="utf-8"?>
<styleSheet xmlns="http://schemas.openxmlformats.org/spreadsheetml/2006/main">
  <numFmts count="52">
    <numFmt numFmtId="5" formatCode="&quot;¥&quot;#,##0;&quot;¥&quot;\-#,##0"/>
    <numFmt numFmtId="6" formatCode="&quot;¥&quot;#,##0;[Red]&quot;¥&quot;\-#,##0"/>
    <numFmt numFmtId="7" formatCode="&quot;¥&quot;#,##0.00;&quot;¥&quot;\-#,##0.00"/>
    <numFmt numFmtId="8" formatCode="&quot;¥&quot;#,##0.00;[Red]&quot;¥&quot;\-#,##0.00"/>
    <numFmt numFmtId="42" formatCode="_ &quot;¥&quot;* #,##0_ ;_ &quot;¥&quot;* \-#,##0_ ;_ &quot;¥&quot;* &quot;-&quot;_ ;_ @_ "/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0_ "/>
    <numFmt numFmtId="178" formatCode="0_);[Red]\(0\)"/>
    <numFmt numFmtId="179" formatCode="0.00_);[Red]\(0.00\)"/>
    <numFmt numFmtId="180" formatCode="yyyy/m/d;@"/>
    <numFmt numFmtId="181" formatCode="yyyy&quot;年&quot;m&quot;月&quot;d&quot;日&quot;;@"/>
    <numFmt numFmtId="182" formatCode="m&quot;月&quot;d&quot;日&quot;;@"/>
    <numFmt numFmtId="183" formatCode="yyyy/m/d\ h:mm;@"/>
    <numFmt numFmtId="184" formatCode="[$-409]dd\-mmm\-yy;@"/>
    <numFmt numFmtId="185" formatCode="yyyymmdd"/>
    <numFmt numFmtId="186" formatCode="yyyy/mm/dd"/>
    <numFmt numFmtId="187" formatCode="[$-F800]dddd\,\ mmmm\ dd\,\ yyyy"/>
    <numFmt numFmtId="188" formatCode="[$-411]ge\.m\.d;@"/>
    <numFmt numFmtId="189" formatCode="[$-411]ggge&quot;年&quot;m&quot;月&quot;d&quot;日&quot;;@"/>
    <numFmt numFmtId="190" formatCode="yyyy&quot;年&quot;m&quot;月&quot;;@"/>
    <numFmt numFmtId="191" formatCode="[$-409]yyyy/m/d\ h:mm\ AM/PM;@"/>
    <numFmt numFmtId="192" formatCode="m/d;@"/>
    <numFmt numFmtId="193" formatCode="m/d/yy;@"/>
    <numFmt numFmtId="194" formatCode="mm/dd/yy;@"/>
    <numFmt numFmtId="195" formatCode="[$-409]d\-mmm;@"/>
    <numFmt numFmtId="196" formatCode="[$-409]d\-mmm\-yy;@"/>
    <numFmt numFmtId="197" formatCode="[$-409]mmm\-yy;@"/>
    <numFmt numFmtId="198" formatCode="[$-409]mmmm\-yy;@"/>
    <numFmt numFmtId="205" formatCode="0.00_ "/>
    <numFmt numFmtId="206" formatCode="0.0_ "/>
    <numFmt numFmtId="207" formatCode="#,##0_ "/>
    <numFmt numFmtId="208" formatCode="#,##0_);[Red]\(#,##0\)"/>
    <numFmt numFmtId="209" formatCode="#,##0;[Red]#,##0"/>
    <numFmt numFmtId="210" formatCode="#,##0_);\(#,##0\)"/>
    <numFmt numFmtId="211" formatCode="#,##0_ ;[Red]\-#,##0\ "/>
    <numFmt numFmtId="212" formatCode="#,##0;&quot;△ &quot;#,##0"/>
    <numFmt numFmtId="213" formatCode="#,##0;&quot;▲ &quot;#,##0"/>
    <numFmt numFmtId="214" formatCode="0.00_);\(0.00\)"/>
    <numFmt numFmtId="215" formatCode="0.00;[Red]0.00"/>
    <numFmt numFmtId="216" formatCode="0.00_ ;[Red]\-0.00\ "/>
    <numFmt numFmtId="217" formatCode="0.00;&quot;△ &quot;0.00"/>
    <numFmt numFmtId="218" formatCode="0.00;&quot;▲ &quot;0.00"/>
    <numFmt numFmtId="219" formatCode="&quot;¥&quot;#,##0_);[Red]\(&quot;¥&quot;#,##0\)"/>
    <numFmt numFmtId="220" formatCode="&quot;¥&quot;#,##0_);\(&quot;¥&quot;#,##0\)"/>
    <numFmt numFmtId="221" formatCode="&quot;¥&quot;#,##0;[Red]&quot;¥&quot;#,##0"/>
    <numFmt numFmtId="222" formatCode="&quot;¥&quot;#,##0.00_);[Red]\(&quot;¥&quot;#,##0.00\)"/>
    <numFmt numFmtId="223" formatCode="&quot;¥&quot;#,##0.00_);\(&quot;¥&quot;#,##0.00\)"/>
    <numFmt numFmtId="224" formatCode="&quot;¥&quot;#,##0.00;[Red]&quot;¥&quot;#,##0.00"/>
    <numFmt numFmtId="230" formatCode="#,##0.00;&quot;△ &quot;#,##0.00"/>
    <numFmt numFmtId="232" formatCode="0.00000000000000000000_ "/>
  </numFmts>
  <fonts count="2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42"/>
        <bgColor indexed="26"/>
      </patternFill>
    </fill>
    <fill>
      <patternFill patternType="solid">
        <fgColor indexed="22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4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/>
      <bottom/>
      <diagonal/>
    </border>
  </borders>
  <cellStyleXfs count="43">
    <xf numFmtId="0" fontId="0" fillId="0" borderId="0">
      <alignment vertical="center"/>
    </xf>
    <xf numFmtId="0" fontId="1" fillId="2" borderId="0" applyNumberFormat="0" applyBorder="0" applyProtection="0">
      <alignment vertical="center"/>
    </xf>
    <xf numFmtId="0" fontId="1" fillId="3" borderId="0" applyNumberFormat="0" applyBorder="0" applyProtection="0">
      <alignment vertical="center"/>
    </xf>
    <xf numFmtId="0" fontId="1" fillId="4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6" borderId="0" applyNumberFormat="0" applyBorder="0" applyProtection="0">
      <alignment vertical="center"/>
    </xf>
    <xf numFmtId="0" fontId="1" fillId="7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9" borderId="0" applyNumberFormat="0" applyBorder="0" applyProtection="0">
      <alignment vertical="center"/>
    </xf>
    <xf numFmtId="0" fontId="1" fillId="10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11" borderId="0" applyNumberFormat="0" applyBorder="0" applyProtection="0">
      <alignment vertical="center"/>
    </xf>
    <xf numFmtId="0" fontId="2" fillId="12" borderId="0" applyNumberFormat="0" applyBorder="0" applyProtection="0">
      <alignment vertical="center"/>
    </xf>
    <xf numFmtId="0" fontId="2" fillId="9" borderId="0" applyNumberFormat="0" applyBorder="0" applyProtection="0">
      <alignment vertical="center"/>
    </xf>
    <xf numFmtId="0" fontId="2" fillId="10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5" borderId="0" applyNumberFormat="0" applyBorder="0" applyProtection="0">
      <alignment vertical="center"/>
    </xf>
    <xf numFmtId="0" fontId="2" fillId="16" borderId="0" applyNumberFormat="0" applyBorder="0" applyProtection="0">
      <alignment vertical="center"/>
    </xf>
    <xf numFmtId="0" fontId="2" fillId="17" borderId="0" applyNumberFormat="0" applyBorder="0" applyProtection="0">
      <alignment vertical="center"/>
    </xf>
    <xf numFmtId="0" fontId="2" fillId="18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9" borderId="0" applyNumberFormat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4" fillId="20" borderId="1" applyNumberFormat="0" applyProtection="0">
      <alignment vertical="center"/>
    </xf>
    <xf numFmtId="0" fontId="5" fillId="21" borderId="0" applyNumberFormat="0" applyBorder="0" applyProtection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0" fontId="6" fillId="22" borderId="2" applyNumberFormat="0" applyProtection="0">
      <alignment vertical="center"/>
    </xf>
    <xf numFmtId="0" fontId="7" fillId="0" borderId="3" applyNumberFormat="0" applyFill="0" applyProtection="0">
      <alignment vertical="center"/>
    </xf>
    <xf numFmtId="0" fontId="8" fillId="3" borderId="0" applyNumberFormat="0" applyBorder="0" applyProtection="0">
      <alignment vertical="center"/>
    </xf>
    <xf numFmtId="0" fontId="9" fillId="23" borderId="4" applyNumberFormat="0" applyProtection="0">
      <alignment vertical="center"/>
    </xf>
    <xf numFmtId="0" fontId="10" fillId="0" borderId="0" applyNumberFormat="0" applyFill="0" applyBorder="0" applyProtection="0">
      <alignment vertical="center"/>
    </xf>
    <xf numFmtId="0" fontId="11" fillId="0" borderId="5" applyNumberFormat="0" applyFill="0" applyProtection="0">
      <alignment vertical="center"/>
    </xf>
    <xf numFmtId="0" fontId="12" fillId="0" borderId="6" applyNumberFormat="0" applyFill="0" applyProtection="0">
      <alignment vertical="center"/>
    </xf>
    <xf numFmtId="0" fontId="13" fillId="0" borderId="7" applyNumberFormat="0" applyFill="0" applyProtection="0">
      <alignment vertical="center"/>
    </xf>
    <xf numFmtId="0" fontId="13" fillId="0" borderId="0" applyNumberFormat="0" applyFill="0" applyBorder="0" applyProtection="0">
      <alignment vertical="center"/>
    </xf>
    <xf numFmtId="0" fontId="14" fillId="0" borderId="8" applyNumberFormat="0" applyFill="0" applyProtection="0">
      <alignment vertical="center"/>
    </xf>
    <xf numFmtId="0" fontId="15" fillId="23" borderId="9" applyNumberFormat="0" applyProtection="0">
      <alignment vertical="center"/>
    </xf>
    <xf numFmtId="0" fontId="16" fillId="0" borderId="0" applyNumberFormat="0" applyFill="0" applyBorder="0" applyProtection="0">
      <alignment vertical="center"/>
    </xf>
    <xf numFmtId="0" fontId="17" fillId="7" borderId="4" applyNumberFormat="0" applyProtection="0">
      <alignment vertical="center"/>
    </xf>
    <xf numFmtId="0" fontId="18" fillId="4" borderId="0" applyNumberFormat="0" applyBorder="0" applyProtection="0">
      <alignment vertical="center"/>
    </xf>
  </cellStyleXfs>
  <cellXfs count="185">
    <xf numFmtId="0" fontId="0" fillId="0" borderId="0" xfId="0">
      <alignment vertical="center"/>
    </xf>
    <xf numFmtId="0" fontId="0" fillId="0" borderId="0" xfId="0" applyBorder="1">
      <alignment vertical="center"/>
    </xf>
    <xf numFmtId="14" fontId="0" fillId="0" borderId="10" xfId="0" applyNumberFormat="1" applyBorder="1">
      <alignment vertical="center"/>
    </xf>
    <xf numFmtId="14" fontId="0" fillId="0" borderId="0" xfId="0" applyNumberFormat="1" applyBorder="1">
      <alignment vertical="center"/>
    </xf>
    <xf numFmtId="0" fontId="0" fillId="0" borderId="0" xfId="0" applyFill="1" applyBorder="1" applyAlignment="1">
      <alignment horizontal="center" vertical="center"/>
    </xf>
    <xf numFmtId="14" fontId="0" fillId="0" borderId="0" xfId="0" applyNumberForma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10" xfId="0" applyBorder="1">
      <alignment vertical="center"/>
    </xf>
    <xf numFmtId="0" fontId="0" fillId="0" borderId="0" xfId="0" applyFont="1" applyFill="1" applyBorder="1">
      <alignment vertical="center"/>
    </xf>
    <xf numFmtId="0" fontId="0" fillId="0" borderId="11" xfId="0" applyNumberFormat="1" applyFont="1" applyBorder="1">
      <alignment vertical="center"/>
    </xf>
    <xf numFmtId="0" fontId="0" fillId="0" borderId="11" xfId="0" applyFont="1" applyBorder="1">
      <alignment vertical="center"/>
    </xf>
    <xf numFmtId="0" fontId="0" fillId="0" borderId="12" xfId="0" applyNumberFormat="1" applyFont="1" applyBorder="1">
      <alignment vertical="center"/>
    </xf>
    <xf numFmtId="0" fontId="0" fillId="0" borderId="12" xfId="0" applyFont="1" applyBorder="1">
      <alignment vertical="center"/>
    </xf>
    <xf numFmtId="0" fontId="0" fillId="0" borderId="12" xfId="0" applyBorder="1">
      <alignment vertical="center"/>
    </xf>
    <xf numFmtId="0" fontId="0" fillId="0" borderId="13" xfId="0" applyNumberFormat="1" applyFont="1" applyBorder="1">
      <alignment vertical="center"/>
    </xf>
    <xf numFmtId="0" fontId="0" fillId="0" borderId="13" xfId="0" applyBorder="1">
      <alignment vertical="center"/>
    </xf>
    <xf numFmtId="0" fontId="0" fillId="0" borderId="13" xfId="0" applyFont="1" applyBorder="1">
      <alignment vertical="center"/>
    </xf>
    <xf numFmtId="0" fontId="0" fillId="0" borderId="14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24" borderId="23" xfId="0" applyFill="1" applyBorder="1" applyAlignment="1">
      <alignment horizontal="center" vertical="center"/>
    </xf>
    <xf numFmtId="0" fontId="0" fillId="24" borderId="24" xfId="0" applyFont="1" applyFill="1" applyBorder="1">
      <alignment vertical="center"/>
    </xf>
    <xf numFmtId="0" fontId="0" fillId="24" borderId="25" xfId="0" applyFill="1" applyBorder="1">
      <alignment vertical="center"/>
    </xf>
    <xf numFmtId="0" fontId="0" fillId="24" borderId="26" xfId="0" applyFont="1" applyFill="1" applyBorder="1">
      <alignment vertical="center"/>
    </xf>
    <xf numFmtId="0" fontId="0" fillId="24" borderId="27" xfId="0" applyFont="1" applyFill="1" applyBorder="1">
      <alignment vertical="center"/>
    </xf>
    <xf numFmtId="0" fontId="0" fillId="24" borderId="28" xfId="0" applyFont="1" applyFill="1" applyBorder="1">
      <alignment vertical="center"/>
    </xf>
    <xf numFmtId="0" fontId="0" fillId="24" borderId="29" xfId="0" applyFill="1" applyBorder="1" applyAlignment="1">
      <alignment horizontal="left" vertical="center"/>
    </xf>
    <xf numFmtId="0" fontId="0" fillId="24" borderId="30" xfId="0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Font="1" applyBorder="1" applyAlignment="1">
      <alignment horizontal="left" vertical="center"/>
    </xf>
    <xf numFmtId="0" fontId="20" fillId="0" borderId="11" xfId="28" applyBorder="1" applyAlignment="1" applyProtection="1">
      <alignment horizontal="left" vertical="center"/>
    </xf>
    <xf numFmtId="0" fontId="0" fillId="0" borderId="12" xfId="0" applyBorder="1" applyAlignment="1">
      <alignment horizontal="left" vertical="center"/>
    </xf>
    <xf numFmtId="0" fontId="20" fillId="0" borderId="12" xfId="28" applyBorder="1" applyAlignment="1" applyProtection="1">
      <alignment horizontal="left" vertical="center"/>
    </xf>
    <xf numFmtId="0" fontId="20" fillId="0" borderId="12" xfId="28" applyBorder="1" applyAlignment="1" applyProtection="1">
      <alignment vertical="center"/>
    </xf>
    <xf numFmtId="0" fontId="20" fillId="0" borderId="13" xfId="28" applyBorder="1" applyAlignment="1" applyProtection="1">
      <alignment vertical="center"/>
    </xf>
    <xf numFmtId="0" fontId="0" fillId="24" borderId="11" xfId="0" applyFont="1" applyFill="1" applyBorder="1">
      <alignment vertical="center"/>
    </xf>
    <xf numFmtId="0" fontId="0" fillId="24" borderId="12" xfId="0" applyFill="1" applyBorder="1">
      <alignment vertical="center"/>
    </xf>
    <xf numFmtId="0" fontId="0" fillId="24" borderId="12" xfId="0" applyFont="1" applyFill="1" applyBorder="1">
      <alignment vertical="center"/>
    </xf>
    <xf numFmtId="0" fontId="0" fillId="0" borderId="12" xfId="0" applyFill="1" applyBorder="1" applyAlignment="1">
      <alignment horizontal="center" vertical="center"/>
    </xf>
    <xf numFmtId="0" fontId="0" fillId="24" borderId="13" xfId="0" applyFont="1" applyFill="1" applyBorder="1">
      <alignment vertical="center"/>
    </xf>
    <xf numFmtId="0" fontId="0" fillId="0" borderId="13" xfId="0" applyFill="1" applyBorder="1" applyAlignment="1">
      <alignment horizontal="center" vertical="center"/>
    </xf>
    <xf numFmtId="0" fontId="0" fillId="24" borderId="31" xfId="0" applyFill="1" applyBorder="1" applyAlignment="1">
      <alignment horizontal="left" vertical="center"/>
    </xf>
    <xf numFmtId="0" fontId="0" fillId="24" borderId="32" xfId="0" applyFill="1" applyBorder="1" applyAlignment="1">
      <alignment horizontal="left" vertical="center"/>
    </xf>
    <xf numFmtId="0" fontId="0" fillId="24" borderId="33" xfId="0" applyFont="1" applyFill="1" applyBorder="1">
      <alignment vertical="center"/>
    </xf>
    <xf numFmtId="0" fontId="0" fillId="24" borderId="34" xfId="0" applyFont="1" applyFill="1" applyBorder="1">
      <alignment vertical="center"/>
    </xf>
    <xf numFmtId="0" fontId="0" fillId="0" borderId="13" xfId="0" applyBorder="1" applyAlignment="1">
      <alignment horizontal="left" vertical="center"/>
    </xf>
    <xf numFmtId="0" fontId="0" fillId="0" borderId="11" xfId="0" applyBorder="1">
      <alignment vertical="center"/>
    </xf>
    <xf numFmtId="176" fontId="0" fillId="0" borderId="35" xfId="0" applyNumberFormat="1" applyFill="1" applyBorder="1" applyAlignment="1">
      <alignment horizontal="center" vertical="center"/>
    </xf>
    <xf numFmtId="0" fontId="0" fillId="25" borderId="31" xfId="0" applyFill="1" applyBorder="1">
      <alignment vertical="center"/>
    </xf>
    <xf numFmtId="0" fontId="0" fillId="26" borderId="12" xfId="0" applyFill="1" applyBorder="1" applyAlignment="1">
      <alignment horizontal="left" vertical="center"/>
    </xf>
    <xf numFmtId="0" fontId="0" fillId="26" borderId="12" xfId="0" applyFont="1" applyFill="1" applyBorder="1" applyAlignment="1">
      <alignment horizontal="left" vertical="center"/>
    </xf>
    <xf numFmtId="0" fontId="0" fillId="26" borderId="12" xfId="0" applyFill="1" applyBorder="1">
      <alignment vertical="center"/>
    </xf>
    <xf numFmtId="0" fontId="0" fillId="26" borderId="12" xfId="0" applyFont="1" applyFill="1" applyBorder="1">
      <alignment vertical="center"/>
    </xf>
    <xf numFmtId="0" fontId="0" fillId="25" borderId="29" xfId="0" applyFill="1" applyBorder="1">
      <alignment vertical="center"/>
    </xf>
    <xf numFmtId="0" fontId="0" fillId="26" borderId="11" xfId="0" applyFill="1" applyBorder="1" applyAlignment="1">
      <alignment horizontal="left" vertical="center"/>
    </xf>
    <xf numFmtId="0" fontId="0" fillId="26" borderId="13" xfId="0" applyFill="1" applyBorder="1">
      <alignment vertical="center"/>
    </xf>
    <xf numFmtId="0" fontId="0" fillId="25" borderId="30" xfId="0" applyFill="1" applyBorder="1" applyAlignment="1">
      <alignment horizontal="left" vertical="center"/>
    </xf>
    <xf numFmtId="0" fontId="0" fillId="26" borderId="11" xfId="0" applyFont="1" applyFill="1" applyBorder="1">
      <alignment vertical="center"/>
    </xf>
    <xf numFmtId="0" fontId="0" fillId="26" borderId="13" xfId="0" applyFont="1" applyFill="1" applyBorder="1">
      <alignment vertical="center"/>
    </xf>
    <xf numFmtId="178" fontId="0" fillId="0" borderId="10" xfId="0" applyNumberFormat="1" applyBorder="1">
      <alignment vertical="center"/>
    </xf>
    <xf numFmtId="179" fontId="0" fillId="0" borderId="10" xfId="0" applyNumberFormat="1" applyBorder="1">
      <alignment vertical="center"/>
    </xf>
    <xf numFmtId="0" fontId="0" fillId="0" borderId="0" xfId="0" applyFill="1" applyBorder="1" applyAlignment="1">
      <alignment horizontal="left" vertical="center"/>
    </xf>
    <xf numFmtId="0" fontId="0" fillId="27" borderId="34" xfId="0" applyFill="1" applyBorder="1">
      <alignment vertical="center"/>
    </xf>
    <xf numFmtId="0" fontId="0" fillId="0" borderId="34" xfId="0" applyFill="1" applyBorder="1" applyAlignment="1">
      <alignment horizontal="center" vertical="center"/>
    </xf>
    <xf numFmtId="186" fontId="0" fillId="0" borderId="10" xfId="0" applyNumberFormat="1" applyBorder="1">
      <alignment vertical="center"/>
    </xf>
    <xf numFmtId="178" fontId="0" fillId="0" borderId="27" xfId="0" applyNumberFormat="1" applyFill="1" applyBorder="1" applyAlignment="1">
      <alignment horizontal="center" vertical="center"/>
    </xf>
    <xf numFmtId="178" fontId="0" fillId="0" borderId="28" xfId="0" applyNumberFormat="1" applyFill="1" applyBorder="1" applyAlignment="1">
      <alignment horizontal="center" vertical="center"/>
    </xf>
    <xf numFmtId="0" fontId="0" fillId="0" borderId="0" xfId="0" applyFill="1">
      <alignment vertical="center"/>
    </xf>
    <xf numFmtId="187" fontId="0" fillId="0" borderId="0" xfId="0" applyNumberFormat="1" applyFill="1">
      <alignment vertical="center"/>
    </xf>
    <xf numFmtId="188" fontId="0" fillId="0" borderId="0" xfId="0" applyNumberFormat="1" applyFill="1">
      <alignment vertical="center"/>
    </xf>
    <xf numFmtId="189" fontId="0" fillId="0" borderId="0" xfId="0" applyNumberFormat="1" applyFill="1">
      <alignment vertical="center"/>
    </xf>
    <xf numFmtId="181" fontId="0" fillId="0" borderId="0" xfId="0" applyNumberFormat="1" applyFill="1">
      <alignment vertical="center"/>
    </xf>
    <xf numFmtId="190" fontId="0" fillId="0" borderId="0" xfId="0" applyNumberFormat="1" applyFill="1">
      <alignment vertical="center"/>
    </xf>
    <xf numFmtId="182" fontId="0" fillId="0" borderId="0" xfId="0" applyNumberFormat="1" applyFill="1">
      <alignment vertical="center"/>
    </xf>
    <xf numFmtId="197" fontId="0" fillId="0" borderId="0" xfId="0" applyNumberFormat="1" applyFill="1">
      <alignment vertical="center"/>
    </xf>
    <xf numFmtId="198" fontId="0" fillId="0" borderId="0" xfId="0" applyNumberFormat="1" applyFill="1">
      <alignment vertical="center"/>
    </xf>
    <xf numFmtId="178" fontId="0" fillId="0" borderId="36" xfId="0" applyNumberFormat="1" applyBorder="1">
      <alignment vertical="center"/>
    </xf>
    <xf numFmtId="0" fontId="0" fillId="28" borderId="37" xfId="0" applyFill="1" applyBorder="1">
      <alignment vertical="center"/>
    </xf>
    <xf numFmtId="14" fontId="0" fillId="0" borderId="37" xfId="0" applyNumberFormat="1" applyBorder="1">
      <alignment vertical="center"/>
    </xf>
    <xf numFmtId="0" fontId="0" fillId="28" borderId="38" xfId="0" applyFill="1" applyBorder="1">
      <alignment vertical="center"/>
    </xf>
    <xf numFmtId="15" fontId="0" fillId="0" borderId="38" xfId="0" applyNumberFormat="1" applyBorder="1">
      <alignment vertical="center"/>
    </xf>
    <xf numFmtId="16" fontId="0" fillId="0" borderId="38" xfId="0" applyNumberFormat="1" applyBorder="1">
      <alignment vertical="center"/>
    </xf>
    <xf numFmtId="17" fontId="0" fillId="0" borderId="38" xfId="0" applyNumberFormat="1" applyBorder="1">
      <alignment vertical="center"/>
    </xf>
    <xf numFmtId="18" fontId="0" fillId="0" borderId="38" xfId="0" applyNumberFormat="1" applyBorder="1">
      <alignment vertical="center"/>
    </xf>
    <xf numFmtId="19" fontId="0" fillId="0" borderId="38" xfId="0" applyNumberFormat="1" applyBorder="1">
      <alignment vertical="center"/>
    </xf>
    <xf numFmtId="20" fontId="0" fillId="0" borderId="38" xfId="0" applyNumberFormat="1" applyBorder="1">
      <alignment vertical="center"/>
    </xf>
    <xf numFmtId="21" fontId="0" fillId="0" borderId="38" xfId="0" applyNumberFormat="1" applyBorder="1">
      <alignment vertical="center"/>
    </xf>
    <xf numFmtId="22" fontId="0" fillId="0" borderId="38" xfId="0" applyNumberFormat="1" applyBorder="1">
      <alignment vertical="center"/>
    </xf>
    <xf numFmtId="30" fontId="0" fillId="0" borderId="38" xfId="0" applyNumberFormat="1" applyBorder="1">
      <alignment vertical="center"/>
    </xf>
    <xf numFmtId="31" fontId="0" fillId="0" borderId="38" xfId="0" applyNumberFormat="1" applyBorder="1">
      <alignment vertical="center"/>
    </xf>
    <xf numFmtId="32" fontId="0" fillId="0" borderId="38" xfId="0" applyNumberFormat="1" applyBorder="1">
      <alignment vertical="center"/>
    </xf>
    <xf numFmtId="33" fontId="0" fillId="0" borderId="38" xfId="0" applyNumberFormat="1" applyBorder="1">
      <alignment vertical="center"/>
    </xf>
    <xf numFmtId="45" fontId="0" fillId="0" borderId="38" xfId="0" applyNumberFormat="1" applyBorder="1">
      <alignment vertical="center"/>
    </xf>
    <xf numFmtId="47" fontId="0" fillId="0" borderId="38" xfId="0" applyNumberFormat="1" applyBorder="1">
      <alignment vertical="center"/>
    </xf>
    <xf numFmtId="55" fontId="0" fillId="0" borderId="38" xfId="0" applyNumberFormat="1" applyBorder="1">
      <alignment vertical="center"/>
    </xf>
    <xf numFmtId="56" fontId="0" fillId="0" borderId="38" xfId="0" applyNumberFormat="1" applyBorder="1">
      <alignment vertical="center"/>
    </xf>
    <xf numFmtId="57" fontId="0" fillId="0" borderId="38" xfId="0" applyNumberFormat="1" applyBorder="1">
      <alignment vertical="center"/>
    </xf>
    <xf numFmtId="58" fontId="0" fillId="0" borderId="38" xfId="0" applyNumberFormat="1" applyBorder="1">
      <alignment vertical="center"/>
    </xf>
    <xf numFmtId="0" fontId="0" fillId="29" borderId="38" xfId="0" applyFill="1" applyBorder="1">
      <alignment vertical="center"/>
    </xf>
    <xf numFmtId="187" fontId="0" fillId="0" borderId="38" xfId="0" applyNumberFormat="1" applyBorder="1">
      <alignment vertical="center"/>
    </xf>
    <xf numFmtId="0" fontId="0" fillId="30" borderId="38" xfId="0" applyFill="1" applyBorder="1">
      <alignment vertical="center"/>
    </xf>
    <xf numFmtId="188" fontId="0" fillId="0" borderId="38" xfId="0" applyNumberFormat="1" applyBorder="1">
      <alignment vertical="center"/>
    </xf>
    <xf numFmtId="189" fontId="0" fillId="0" borderId="38" xfId="0" applyNumberFormat="1" applyBorder="1">
      <alignment vertical="center"/>
    </xf>
    <xf numFmtId="181" fontId="0" fillId="0" borderId="38" xfId="0" applyNumberFormat="1" applyBorder="1">
      <alignment vertical="center"/>
    </xf>
    <xf numFmtId="190" fontId="0" fillId="0" borderId="38" xfId="0" applyNumberFormat="1" applyBorder="1">
      <alignment vertical="center"/>
    </xf>
    <xf numFmtId="182" fontId="0" fillId="0" borderId="38" xfId="0" applyNumberFormat="1" applyBorder="1">
      <alignment vertical="center"/>
    </xf>
    <xf numFmtId="180" fontId="0" fillId="0" borderId="38" xfId="0" applyNumberFormat="1" applyBorder="1">
      <alignment vertical="center"/>
    </xf>
    <xf numFmtId="191" fontId="0" fillId="0" borderId="38" xfId="0" applyNumberFormat="1" applyBorder="1">
      <alignment vertical="center"/>
    </xf>
    <xf numFmtId="183" fontId="0" fillId="0" borderId="38" xfId="0" applyNumberFormat="1" applyBorder="1">
      <alignment vertical="center"/>
    </xf>
    <xf numFmtId="192" fontId="0" fillId="0" borderId="38" xfId="0" applyNumberFormat="1" applyBorder="1">
      <alignment vertical="center"/>
    </xf>
    <xf numFmtId="193" fontId="0" fillId="0" borderId="38" xfId="0" applyNumberFormat="1" applyBorder="1">
      <alignment vertical="center"/>
    </xf>
    <xf numFmtId="194" fontId="0" fillId="0" borderId="38" xfId="0" applyNumberFormat="1" applyBorder="1">
      <alignment vertical="center"/>
    </xf>
    <xf numFmtId="195" fontId="0" fillId="0" borderId="38" xfId="0" applyNumberFormat="1" applyBorder="1">
      <alignment vertical="center"/>
    </xf>
    <xf numFmtId="196" fontId="0" fillId="0" borderId="38" xfId="0" applyNumberFormat="1" applyBorder="1">
      <alignment vertical="center"/>
    </xf>
    <xf numFmtId="184" fontId="0" fillId="0" borderId="38" xfId="0" applyNumberFormat="1" applyBorder="1">
      <alignment vertical="center"/>
    </xf>
    <xf numFmtId="197" fontId="0" fillId="0" borderId="38" xfId="0" applyNumberFormat="1" applyBorder="1">
      <alignment vertical="center"/>
    </xf>
    <xf numFmtId="198" fontId="0" fillId="0" borderId="38" xfId="0" applyNumberFormat="1" applyBorder="1">
      <alignment vertical="center"/>
    </xf>
    <xf numFmtId="185" fontId="0" fillId="0" borderId="38" xfId="0" applyNumberFormat="1" applyBorder="1">
      <alignment vertical="center"/>
    </xf>
    <xf numFmtId="0" fontId="0" fillId="21" borderId="39" xfId="0" applyFill="1" applyBorder="1" applyAlignment="1">
      <alignment horizontal="left" vertical="center"/>
    </xf>
    <xf numFmtId="186" fontId="0" fillId="0" borderId="39" xfId="0" applyNumberFormat="1" applyBorder="1">
      <alignment vertical="center"/>
    </xf>
    <xf numFmtId="206" fontId="0" fillId="0" borderId="11" xfId="0" applyNumberFormat="1" applyFont="1" applyBorder="1">
      <alignment vertical="center"/>
    </xf>
    <xf numFmtId="206" fontId="0" fillId="0" borderId="12" xfId="0" applyNumberFormat="1" applyFont="1" applyBorder="1">
      <alignment vertical="center"/>
    </xf>
    <xf numFmtId="206" fontId="0" fillId="0" borderId="13" xfId="0" applyNumberFormat="1" applyFont="1" applyBorder="1">
      <alignment vertical="center"/>
    </xf>
    <xf numFmtId="0" fontId="0" fillId="24" borderId="24" xfId="0" applyFill="1" applyBorder="1">
      <alignment vertical="center"/>
    </xf>
    <xf numFmtId="31" fontId="0" fillId="0" borderId="40" xfId="0" applyNumberFormat="1" applyBorder="1">
      <alignment vertical="center"/>
    </xf>
    <xf numFmtId="0" fontId="0" fillId="0" borderId="0" xfId="0" applyNumberFormat="1">
      <alignment vertical="center"/>
    </xf>
    <xf numFmtId="207" fontId="0" fillId="0" borderId="0" xfId="0" applyNumberFormat="1">
      <alignment vertical="center"/>
    </xf>
    <xf numFmtId="208" fontId="0" fillId="0" borderId="0" xfId="0" applyNumberFormat="1">
      <alignment vertical="center"/>
    </xf>
    <xf numFmtId="209" fontId="0" fillId="0" borderId="0" xfId="0" applyNumberFormat="1">
      <alignment vertical="center"/>
    </xf>
    <xf numFmtId="210" fontId="0" fillId="0" borderId="0" xfId="0" applyNumberFormat="1">
      <alignment vertical="center"/>
    </xf>
    <xf numFmtId="211" fontId="0" fillId="0" borderId="0" xfId="0" applyNumberFormat="1">
      <alignment vertical="center"/>
    </xf>
    <xf numFmtId="212" fontId="0" fillId="0" borderId="0" xfId="0" applyNumberFormat="1">
      <alignment vertical="center"/>
    </xf>
    <xf numFmtId="213" fontId="0" fillId="0" borderId="0" xfId="0" applyNumberFormat="1">
      <alignment vertical="center"/>
    </xf>
    <xf numFmtId="179" fontId="0" fillId="0" borderId="0" xfId="0" applyNumberFormat="1">
      <alignment vertical="center"/>
    </xf>
    <xf numFmtId="214" fontId="0" fillId="0" borderId="0" xfId="0" applyNumberFormat="1">
      <alignment vertical="center"/>
    </xf>
    <xf numFmtId="215" fontId="0" fillId="0" borderId="0" xfId="0" applyNumberFormat="1">
      <alignment vertical="center"/>
    </xf>
    <xf numFmtId="216" fontId="0" fillId="0" borderId="0" xfId="0" applyNumberFormat="1">
      <alignment vertical="center"/>
    </xf>
    <xf numFmtId="217" fontId="0" fillId="0" borderId="0" xfId="0" applyNumberFormat="1">
      <alignment vertical="center"/>
    </xf>
    <xf numFmtId="205" fontId="0" fillId="0" borderId="0" xfId="0" applyNumberFormat="1">
      <alignment vertical="center"/>
    </xf>
    <xf numFmtId="218" fontId="0" fillId="0" borderId="0" xfId="0" applyNumberFormat="1">
      <alignment vertical="center"/>
    </xf>
    <xf numFmtId="219" fontId="0" fillId="0" borderId="0" xfId="0" applyNumberFormat="1">
      <alignment vertical="center"/>
    </xf>
    <xf numFmtId="220" fontId="0" fillId="0" borderId="0" xfId="0" applyNumberFormat="1">
      <alignment vertical="center"/>
    </xf>
    <xf numFmtId="221" fontId="0" fillId="0" borderId="0" xfId="0" applyNumberFormat="1">
      <alignment vertical="center"/>
    </xf>
    <xf numFmtId="5" fontId="0" fillId="0" borderId="0" xfId="0" applyNumberFormat="1">
      <alignment vertical="center"/>
    </xf>
    <xf numFmtId="6" fontId="0" fillId="0" borderId="0" xfId="0" applyNumberFormat="1">
      <alignment vertical="center"/>
    </xf>
    <xf numFmtId="222" fontId="0" fillId="0" borderId="0" xfId="0" applyNumberFormat="1">
      <alignment vertical="center"/>
    </xf>
    <xf numFmtId="223" fontId="0" fillId="0" borderId="0" xfId="0" applyNumberFormat="1">
      <alignment vertical="center"/>
    </xf>
    <xf numFmtId="224" fontId="0" fillId="0" borderId="0" xfId="0" applyNumberFormat="1">
      <alignment vertical="center"/>
    </xf>
    <xf numFmtId="7" fontId="0" fillId="0" borderId="0" xfId="0" applyNumberFormat="1">
      <alignment vertical="center"/>
    </xf>
    <xf numFmtId="8" fontId="0" fillId="0" borderId="0" xfId="0" applyNumberFormat="1">
      <alignment vertical="center"/>
    </xf>
    <xf numFmtId="42" fontId="0" fillId="0" borderId="0" xfId="0" applyNumberFormat="1">
      <alignment vertical="center"/>
    </xf>
    <xf numFmtId="41" fontId="0" fillId="0" borderId="0" xfId="0" applyNumberFormat="1">
      <alignment vertical="center"/>
    </xf>
    <xf numFmtId="44" fontId="0" fillId="0" borderId="0" xfId="0" applyNumberFormat="1">
      <alignment vertical="center"/>
    </xf>
    <xf numFmtId="43" fontId="0" fillId="0" borderId="0" xfId="0" applyNumberFormat="1">
      <alignment vertical="center"/>
    </xf>
    <xf numFmtId="9" fontId="0" fillId="0" borderId="0" xfId="0" applyNumberFormat="1">
      <alignment vertical="center"/>
    </xf>
    <xf numFmtId="10" fontId="0" fillId="0" borderId="0" xfId="0" applyNumberFormat="1">
      <alignment vertical="center"/>
    </xf>
    <xf numFmtId="230" fontId="0" fillId="0" borderId="0" xfId="0" applyNumberFormat="1">
      <alignment vertical="center"/>
    </xf>
    <xf numFmtId="0" fontId="0" fillId="25" borderId="12" xfId="0" applyFill="1" applyBorder="1">
      <alignment vertical="center"/>
    </xf>
    <xf numFmtId="0" fontId="6" fillId="0" borderId="12" xfId="28" applyFont="1" applyBorder="1" applyAlignment="1" applyProtection="1">
      <alignment horizontal="left" vertical="center"/>
    </xf>
    <xf numFmtId="0" fontId="6" fillId="0" borderId="12" xfId="28" applyFont="1" applyBorder="1" applyAlignment="1" applyProtection="1">
      <alignment vertical="center"/>
    </xf>
    <xf numFmtId="0" fontId="6" fillId="0" borderId="12" xfId="0" applyFont="1" applyBorder="1">
      <alignment vertical="center"/>
    </xf>
    <xf numFmtId="0" fontId="6" fillId="24" borderId="12" xfId="0" applyFont="1" applyFill="1" applyBorder="1">
      <alignment vertical="center"/>
    </xf>
    <xf numFmtId="0" fontId="20" fillId="26" borderId="32" xfId="28" applyFill="1" applyBorder="1" applyAlignment="1" applyProtection="1">
      <alignment horizontal="left" vertical="center"/>
    </xf>
    <xf numFmtId="0" fontId="20" fillId="26" borderId="32" xfId="28" applyFill="1" applyBorder="1" applyAlignment="1" applyProtection="1">
      <alignment vertical="center"/>
    </xf>
    <xf numFmtId="0" fontId="0" fillId="26" borderId="32" xfId="0" applyFont="1" applyFill="1" applyBorder="1">
      <alignment vertical="center"/>
    </xf>
    <xf numFmtId="0" fontId="20" fillId="0" borderId="41" xfId="28" applyBorder="1" applyAlignment="1" applyProtection="1">
      <alignment horizontal="left" vertical="center"/>
    </xf>
    <xf numFmtId="0" fontId="6" fillId="0" borderId="41" xfId="28" applyFont="1" applyBorder="1" applyAlignment="1" applyProtection="1">
      <alignment horizontal="left" vertical="center"/>
    </xf>
    <xf numFmtId="206" fontId="0" fillId="0" borderId="41" xfId="0" applyNumberFormat="1" applyFont="1" applyBorder="1">
      <alignment vertical="center"/>
    </xf>
    <xf numFmtId="0" fontId="20" fillId="26" borderId="42" xfId="28" applyFill="1" applyBorder="1" applyAlignment="1" applyProtection="1">
      <alignment horizontal="left" vertical="center"/>
    </xf>
    <xf numFmtId="31" fontId="0" fillId="0" borderId="43" xfId="0" applyNumberFormat="1" applyBorder="1">
      <alignment vertical="center"/>
    </xf>
    <xf numFmtId="0" fontId="0" fillId="0" borderId="41" xfId="0" applyFill="1" applyBorder="1" applyAlignment="1">
      <alignment horizontal="center" vertical="center"/>
    </xf>
    <xf numFmtId="0" fontId="0" fillId="24" borderId="12" xfId="0" applyFill="1" applyBorder="1" applyAlignment="1">
      <alignment horizontal="left" vertical="center"/>
    </xf>
    <xf numFmtId="176" fontId="0" fillId="0" borderId="0" xfId="0" applyNumberFormat="1">
      <alignment vertical="center"/>
    </xf>
    <xf numFmtId="232" fontId="0" fillId="0" borderId="0" xfId="0" applyNumberFormat="1">
      <alignment vertical="center"/>
    </xf>
    <xf numFmtId="205" fontId="0" fillId="0" borderId="0" xfId="0" applyNumberFormat="1" applyAlignment="1">
      <alignment horizontal="right" vertical="center"/>
    </xf>
    <xf numFmtId="0" fontId="0" fillId="27" borderId="0" xfId="0" applyFill="1">
      <alignment vertical="center"/>
    </xf>
    <xf numFmtId="0" fontId="0" fillId="24" borderId="10" xfId="0" applyFill="1" applyBorder="1" applyAlignment="1">
      <alignment horizontal="center" vertical="center"/>
    </xf>
    <xf numFmtId="0" fontId="0" fillId="24" borderId="10" xfId="0" applyFont="1" applyFill="1" applyBorder="1" applyAlignment="1">
      <alignment horizontal="center" vertical="center"/>
    </xf>
    <xf numFmtId="0" fontId="0" fillId="0" borderId="44" xfId="0" applyBorder="1" applyAlignment="1">
      <alignment horizontal="right" vertical="center" textRotation="255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kane-naoe@uesugi" TargetMode="External"/><Relationship Id="rId13" Type="http://schemas.openxmlformats.org/officeDocument/2006/relationships/hyperlink" Target="mailto:nobu-oda@oda" TargetMode="External"/><Relationship Id="rId18" Type="http://schemas.openxmlformats.org/officeDocument/2006/relationships/hyperlink" Target="mailto:shin-takeda@takeda" TargetMode="External"/><Relationship Id="rId3" Type="http://schemas.openxmlformats.org/officeDocument/2006/relationships/hyperlink" Target="mailto:ieyasu-tokugawa@tokugawa" TargetMode="External"/><Relationship Id="rId21" Type="http://schemas.openxmlformats.org/officeDocument/2006/relationships/hyperlink" Target="mailto:ga-hosokawa@hosokawa" TargetMode="External"/><Relationship Id="rId7" Type="http://schemas.openxmlformats.org/officeDocument/2006/relationships/hyperlink" Target="mailto:masa-date@date" TargetMode="External"/><Relationship Id="rId12" Type="http://schemas.openxmlformats.org/officeDocument/2006/relationships/hyperlink" Target="mailto:shin-takeda@takeda" TargetMode="External"/><Relationship Id="rId17" Type="http://schemas.openxmlformats.org/officeDocument/2006/relationships/hyperlink" Target="mailto:masako@hojo" TargetMode="External"/><Relationship Id="rId2" Type="http://schemas.openxmlformats.org/officeDocument/2006/relationships/hyperlink" Target="mailto:nobu-oda@oda" TargetMode="External"/><Relationship Id="rId16" Type="http://schemas.openxmlformats.org/officeDocument/2006/relationships/hyperlink" Target="mailto:sizuka@minamoto" TargetMode="External"/><Relationship Id="rId20" Type="http://schemas.openxmlformats.org/officeDocument/2006/relationships/hyperlink" Target="mailto:ieyasu-tokugawa@tokugawa" TargetMode="External"/><Relationship Id="rId1" Type="http://schemas.openxmlformats.org/officeDocument/2006/relationships/hyperlink" Target="mailto:shin-takeda@takeda" TargetMode="External"/><Relationship Id="rId6" Type="http://schemas.openxmlformats.org/officeDocument/2006/relationships/hyperlink" Target="mailto:masako@hojo" TargetMode="External"/><Relationship Id="rId11" Type="http://schemas.openxmlformats.org/officeDocument/2006/relationships/hyperlink" Target="mailto:matsu-shinohara@maeda" TargetMode="External"/><Relationship Id="rId5" Type="http://schemas.openxmlformats.org/officeDocument/2006/relationships/hyperlink" Target="mailto:sizuka@minamoto" TargetMode="External"/><Relationship Id="rId15" Type="http://schemas.openxmlformats.org/officeDocument/2006/relationships/hyperlink" Target="mailto:ga-hosokawa@hosokawa" TargetMode="External"/><Relationship Id="rId23" Type="http://schemas.openxmlformats.org/officeDocument/2006/relationships/hyperlink" Target="mailto:masako@hojo" TargetMode="External"/><Relationship Id="rId10" Type="http://schemas.openxmlformats.org/officeDocument/2006/relationships/hyperlink" Target="mailto:kiyo-taira@taira" TargetMode="External"/><Relationship Id="rId19" Type="http://schemas.openxmlformats.org/officeDocument/2006/relationships/hyperlink" Target="mailto:nobu-oda@oda" TargetMode="External"/><Relationship Id="rId4" Type="http://schemas.openxmlformats.org/officeDocument/2006/relationships/hyperlink" Target="mailto:ga-hosokawa@hosokawa" TargetMode="External"/><Relationship Id="rId9" Type="http://schemas.openxmlformats.org/officeDocument/2006/relationships/hyperlink" Target="mailto:kura-ooishi@asano" TargetMode="External"/><Relationship Id="rId14" Type="http://schemas.openxmlformats.org/officeDocument/2006/relationships/hyperlink" Target="mailto:ieyasu-tokugawa@tokugawa" TargetMode="External"/><Relationship Id="rId22" Type="http://schemas.openxmlformats.org/officeDocument/2006/relationships/hyperlink" Target="mailto:sizuka@minamoto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eyasu-tokugawa@tokugawa" TargetMode="External"/><Relationship Id="rId2" Type="http://schemas.openxmlformats.org/officeDocument/2006/relationships/hyperlink" Target="mailto:nobu-oda@oda" TargetMode="External"/><Relationship Id="rId1" Type="http://schemas.openxmlformats.org/officeDocument/2006/relationships/hyperlink" Target="mailto:shin-takeda@takeda" TargetMode="External"/><Relationship Id="rId6" Type="http://schemas.openxmlformats.org/officeDocument/2006/relationships/hyperlink" Target="mailto:masako@hojo" TargetMode="External"/><Relationship Id="rId5" Type="http://schemas.openxmlformats.org/officeDocument/2006/relationships/hyperlink" Target="mailto:sizuka@minamoto" TargetMode="External"/><Relationship Id="rId4" Type="http://schemas.openxmlformats.org/officeDocument/2006/relationships/hyperlink" Target="mailto:ga-hosokawa@hosokawa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R102"/>
  <sheetViews>
    <sheetView tabSelected="1" topLeftCell="A76" zoomScale="85" workbookViewId="0">
      <selection activeCell="B93" sqref="B93"/>
    </sheetView>
  </sheetViews>
  <sheetFormatPr defaultRowHeight="13.5"/>
  <cols>
    <col min="1" max="1" width="10.25" bestFit="1" customWidth="1"/>
    <col min="2" max="2" width="16.125" bestFit="1" customWidth="1"/>
    <col min="3" max="3" width="21.75" bestFit="1" customWidth="1"/>
    <col min="4" max="4" width="18.125" bestFit="1" customWidth="1"/>
    <col min="5" max="5" width="16.625" bestFit="1" customWidth="1"/>
    <col min="6" max="6" width="25" bestFit="1" customWidth="1"/>
    <col min="7" max="7" width="22.25" bestFit="1" customWidth="1"/>
    <col min="8" max="8" width="14.625" bestFit="1" customWidth="1"/>
    <col min="9" max="9" width="15.875" bestFit="1" customWidth="1"/>
    <col min="10" max="11" width="14.625" bestFit="1" customWidth="1"/>
    <col min="12" max="12" width="25" bestFit="1" customWidth="1"/>
    <col min="13" max="13" width="22.375" bestFit="1" customWidth="1"/>
    <col min="14" max="14" width="15.375" bestFit="1" customWidth="1"/>
  </cols>
  <sheetData>
    <row r="2" spans="2:14">
      <c r="B2" s="182" t="s">
        <v>24</v>
      </c>
      <c r="C2" s="7" t="s">
        <v>22</v>
      </c>
      <c r="D2" s="1"/>
      <c r="E2" s="67" t="s">
        <v>97</v>
      </c>
      <c r="F2" s="6"/>
      <c r="G2" s="6"/>
      <c r="H2" s="6"/>
      <c r="I2" s="6"/>
      <c r="J2" s="6"/>
      <c r="K2" s="6"/>
      <c r="L2" s="6"/>
      <c r="M2" s="6"/>
      <c r="N2" s="6"/>
    </row>
    <row r="3" spans="2:14">
      <c r="B3" s="183"/>
      <c r="C3" s="7" t="s">
        <v>21</v>
      </c>
      <c r="D3" s="1"/>
      <c r="E3" s="68" t="s">
        <v>260</v>
      </c>
      <c r="F3" s="68" t="s">
        <v>98</v>
      </c>
      <c r="G3" s="68" t="s">
        <v>99</v>
      </c>
      <c r="H3" s="68" t="s">
        <v>100</v>
      </c>
      <c r="I3" s="6"/>
      <c r="J3" s="6"/>
      <c r="K3" s="6"/>
      <c r="L3" s="6"/>
      <c r="M3" s="6"/>
      <c r="N3" s="6"/>
    </row>
    <row r="4" spans="2:14">
      <c r="B4" s="26" t="s">
        <v>92</v>
      </c>
      <c r="C4" s="2" t="s">
        <v>106</v>
      </c>
      <c r="D4" s="3"/>
      <c r="E4" s="69" t="s">
        <v>101</v>
      </c>
      <c r="F4" s="69" t="s">
        <v>102</v>
      </c>
      <c r="G4" s="69" t="s">
        <v>103</v>
      </c>
      <c r="H4" s="69" t="s">
        <v>104</v>
      </c>
      <c r="I4" s="6"/>
      <c r="J4" s="6"/>
      <c r="K4" s="8"/>
      <c r="L4" s="8"/>
      <c r="M4" s="8"/>
      <c r="N4" s="8"/>
    </row>
    <row r="5" spans="2:14">
      <c r="B5" s="26" t="s">
        <v>93</v>
      </c>
      <c r="C5" s="65">
        <f>33+12</f>
        <v>45</v>
      </c>
      <c r="D5" s="3"/>
      <c r="E5" s="4"/>
      <c r="F5" s="4"/>
      <c r="G5" s="4"/>
      <c r="H5" s="4"/>
      <c r="I5" s="6"/>
      <c r="J5" s="6"/>
      <c r="K5" s="8"/>
      <c r="L5" s="8"/>
      <c r="M5" s="8"/>
      <c r="N5" s="8"/>
    </row>
    <row r="6" spans="2:14">
      <c r="B6" s="26" t="s">
        <v>94</v>
      </c>
      <c r="C6" s="2" t="b">
        <v>1</v>
      </c>
      <c r="D6" s="3"/>
      <c r="E6" s="26" t="s">
        <v>253</v>
      </c>
      <c r="F6" s="2" t="s">
        <v>258</v>
      </c>
      <c r="G6" s="4"/>
      <c r="H6" s="4"/>
      <c r="I6" s="6"/>
      <c r="J6" s="6"/>
      <c r="K6" s="8"/>
      <c r="L6" s="8"/>
      <c r="M6" s="8"/>
      <c r="N6" s="8"/>
    </row>
    <row r="7" spans="2:14">
      <c r="B7" s="26" t="s">
        <v>95</v>
      </c>
      <c r="C7" s="66">
        <v>78.56</v>
      </c>
      <c r="D7" s="3"/>
      <c r="E7" s="26" t="s">
        <v>254</v>
      </c>
      <c r="F7" s="65">
        <v>90</v>
      </c>
      <c r="G7" s="4"/>
      <c r="H7" s="4"/>
      <c r="I7" s="6"/>
      <c r="J7" s="6"/>
      <c r="K7" s="8"/>
      <c r="L7" s="8"/>
      <c r="M7" s="8"/>
      <c r="N7" s="8"/>
    </row>
    <row r="8" spans="2:14">
      <c r="B8" s="26" t="s">
        <v>105</v>
      </c>
      <c r="C8" s="70">
        <v>40347</v>
      </c>
      <c r="D8" s="3"/>
      <c r="E8" s="26" t="s">
        <v>255</v>
      </c>
      <c r="F8" s="2" t="b">
        <v>0</v>
      </c>
    </row>
    <row r="9" spans="2:14">
      <c r="B9" s="4"/>
      <c r="C9" s="4"/>
      <c r="D9" s="3"/>
      <c r="E9" s="26" t="s">
        <v>256</v>
      </c>
      <c r="F9" s="66">
        <v>12.34</v>
      </c>
    </row>
    <row r="10" spans="2:14">
      <c r="B10" s="4"/>
      <c r="C10" s="4"/>
      <c r="D10" s="3"/>
      <c r="E10" s="26" t="s">
        <v>257</v>
      </c>
      <c r="F10" s="70">
        <v>40324</v>
      </c>
    </row>
    <row r="11" spans="2:14">
      <c r="B11" s="4"/>
      <c r="C11" s="4"/>
      <c r="D11" s="3"/>
    </row>
    <row r="12" spans="2:14">
      <c r="B12" s="4"/>
      <c r="C12" s="4"/>
      <c r="D12" s="3"/>
    </row>
    <row r="13" spans="2:14">
      <c r="B13" s="4"/>
      <c r="C13" s="4"/>
      <c r="D13" s="3"/>
    </row>
    <row r="14" spans="2:14">
      <c r="B14" s="4"/>
      <c r="C14" s="2" t="s">
        <v>96</v>
      </c>
      <c r="D14" s="3"/>
      <c r="F14" s="2" t="s">
        <v>259</v>
      </c>
    </row>
    <row r="15" spans="2:14">
      <c r="B15" s="4"/>
      <c r="C15" s="65">
        <v>234</v>
      </c>
      <c r="D15" s="3"/>
      <c r="E15" s="4"/>
      <c r="F15" s="65">
        <v>753</v>
      </c>
    </row>
    <row r="16" spans="2:14">
      <c r="B16" s="4"/>
      <c r="C16" s="2" t="b">
        <v>0</v>
      </c>
      <c r="D16" s="3"/>
      <c r="F16" s="2" t="s">
        <v>151</v>
      </c>
    </row>
    <row r="17" spans="1:18">
      <c r="B17" s="4"/>
      <c r="C17" s="66">
        <v>963.2</v>
      </c>
      <c r="D17" s="3"/>
      <c r="F17" s="66">
        <v>85.23</v>
      </c>
    </row>
    <row r="18" spans="1:18">
      <c r="B18" s="4"/>
      <c r="C18" s="70">
        <v>40351</v>
      </c>
      <c r="D18" s="3"/>
      <c r="F18" s="70">
        <v>40269</v>
      </c>
    </row>
    <row r="19" spans="1:18">
      <c r="A19" s="73"/>
      <c r="B19" s="74"/>
      <c r="C19" s="4"/>
      <c r="D19" s="3"/>
    </row>
    <row r="20" spans="1:18">
      <c r="A20" s="73"/>
      <c r="B20" s="75"/>
      <c r="C20" s="4"/>
      <c r="D20" s="3"/>
    </row>
    <row r="21" spans="1:18">
      <c r="A21" s="73"/>
      <c r="B21" s="76"/>
      <c r="C21" s="4"/>
      <c r="D21" s="3"/>
      <c r="E21" s="4"/>
      <c r="F21" s="5"/>
    </row>
    <row r="22" spans="1:18">
      <c r="A22" s="73"/>
      <c r="B22" s="77"/>
      <c r="C22" s="4"/>
      <c r="D22" s="3"/>
      <c r="E22" s="4"/>
      <c r="F22" s="5"/>
    </row>
    <row r="23" spans="1:18">
      <c r="A23" s="73"/>
      <c r="C23" s="4"/>
      <c r="D23" s="3"/>
      <c r="E23" s="4"/>
      <c r="F23" s="5"/>
    </row>
    <row r="24" spans="1:18">
      <c r="A24" s="73"/>
      <c r="B24" s="79"/>
      <c r="C24" s="4"/>
      <c r="D24" s="3"/>
      <c r="E24" s="4"/>
      <c r="F24" s="5"/>
    </row>
    <row r="25" spans="1:18">
      <c r="A25" s="73"/>
      <c r="B25" t="s">
        <v>25</v>
      </c>
    </row>
    <row r="26" spans="1:18">
      <c r="A26" s="73"/>
      <c r="B26" s="129" t="s">
        <v>148</v>
      </c>
      <c r="C26" s="28" t="s">
        <v>26</v>
      </c>
      <c r="D26" s="59"/>
      <c r="E26" s="32" t="s">
        <v>20</v>
      </c>
      <c r="F26" s="33"/>
      <c r="G26" s="32" t="s">
        <v>70</v>
      </c>
      <c r="H26" s="33"/>
      <c r="I26" s="33" t="s">
        <v>149</v>
      </c>
      <c r="J26" s="33" t="s">
        <v>147</v>
      </c>
      <c r="K26" s="33" t="s">
        <v>146</v>
      </c>
      <c r="L26" s="28" t="s">
        <v>28</v>
      </c>
      <c r="M26" s="29" t="s">
        <v>0</v>
      </c>
      <c r="N26" s="30" t="s">
        <v>1</v>
      </c>
      <c r="O26" s="30" t="s">
        <v>2</v>
      </c>
      <c r="P26" s="31" t="s">
        <v>3</v>
      </c>
      <c r="Q26" s="6"/>
      <c r="R26" s="6"/>
    </row>
    <row r="27" spans="1:18">
      <c r="A27" s="73"/>
      <c r="B27" s="9">
        <v>1</v>
      </c>
      <c r="C27" s="34" t="s">
        <v>17</v>
      </c>
      <c r="D27" s="60"/>
      <c r="E27" s="52" t="s">
        <v>6</v>
      </c>
      <c r="F27" s="52" t="s">
        <v>7</v>
      </c>
      <c r="G27" s="10" t="s">
        <v>71</v>
      </c>
      <c r="H27" s="10" t="s">
        <v>72</v>
      </c>
      <c r="I27" s="52" t="s">
        <v>153</v>
      </c>
      <c r="J27" s="95">
        <v>40340</v>
      </c>
      <c r="K27" s="126">
        <v>175.5</v>
      </c>
      <c r="L27" s="36" t="s">
        <v>29</v>
      </c>
      <c r="M27" s="17">
        <v>160</v>
      </c>
      <c r="N27" s="18">
        <v>182</v>
      </c>
      <c r="O27" s="18">
        <v>165</v>
      </c>
      <c r="P27" s="19">
        <v>177</v>
      </c>
      <c r="Q27" s="6"/>
      <c r="R27" s="6"/>
    </row>
    <row r="28" spans="1:18">
      <c r="A28" s="73"/>
      <c r="B28" s="11">
        <v>2</v>
      </c>
      <c r="C28" s="35"/>
      <c r="D28" s="56"/>
      <c r="E28" s="13" t="s">
        <v>8</v>
      </c>
      <c r="F28" s="13" t="s">
        <v>9</v>
      </c>
      <c r="G28" s="12" t="s">
        <v>73</v>
      </c>
      <c r="H28" s="12" t="s">
        <v>74</v>
      </c>
      <c r="I28" s="13" t="s">
        <v>151</v>
      </c>
      <c r="J28" s="95">
        <v>40349</v>
      </c>
      <c r="K28" s="127">
        <v>178.5</v>
      </c>
      <c r="L28" s="38" t="s">
        <v>30</v>
      </c>
      <c r="M28" s="20">
        <v>193</v>
      </c>
      <c r="N28" s="21">
        <v>188</v>
      </c>
      <c r="O28" s="21">
        <v>171</v>
      </c>
      <c r="P28" s="22">
        <v>165</v>
      </c>
      <c r="Q28" s="6"/>
      <c r="R28" s="6"/>
    </row>
    <row r="29" spans="1:18">
      <c r="A29" s="73"/>
      <c r="B29" s="11">
        <v>3</v>
      </c>
      <c r="C29" s="35"/>
      <c r="D29" s="56"/>
      <c r="E29" s="13" t="s">
        <v>10</v>
      </c>
      <c r="F29" s="13" t="s">
        <v>11</v>
      </c>
      <c r="G29" s="12" t="s">
        <v>75</v>
      </c>
      <c r="H29" s="12" t="s">
        <v>76</v>
      </c>
      <c r="I29" s="13" t="s">
        <v>153</v>
      </c>
      <c r="J29" s="95">
        <v>40347</v>
      </c>
      <c r="K29" s="127">
        <v>165</v>
      </c>
      <c r="L29" s="38" t="s">
        <v>31</v>
      </c>
      <c r="M29" s="20">
        <v>162</v>
      </c>
      <c r="N29" s="21">
        <v>155</v>
      </c>
      <c r="O29" s="21">
        <v>165</v>
      </c>
      <c r="P29" s="22">
        <v>166</v>
      </c>
    </row>
    <row r="30" spans="1:18">
      <c r="A30" s="73"/>
      <c r="B30" s="11">
        <v>4</v>
      </c>
      <c r="C30" s="13" t="s">
        <v>18</v>
      </c>
      <c r="D30" s="57"/>
      <c r="E30" s="13" t="s">
        <v>12</v>
      </c>
      <c r="F30" s="13" t="s">
        <v>192</v>
      </c>
      <c r="G30" s="12" t="s">
        <v>77</v>
      </c>
      <c r="H30" s="12" t="s">
        <v>27</v>
      </c>
      <c r="I30" s="13" t="s">
        <v>153</v>
      </c>
      <c r="J30" s="95">
        <v>40351</v>
      </c>
      <c r="K30" s="127">
        <v>160</v>
      </c>
      <c r="L30" s="39" t="s">
        <v>32</v>
      </c>
      <c r="M30" s="20">
        <v>143</v>
      </c>
      <c r="N30" s="21">
        <v>177</v>
      </c>
      <c r="O30" s="21">
        <v>151</v>
      </c>
      <c r="P30" s="22">
        <v>182</v>
      </c>
    </row>
    <row r="31" spans="1:18">
      <c r="A31" s="73"/>
      <c r="B31" s="11" t="s">
        <v>5</v>
      </c>
      <c r="C31" s="12"/>
      <c r="D31" s="58"/>
      <c r="E31" s="12"/>
      <c r="F31" s="12"/>
      <c r="G31" s="12"/>
      <c r="H31" s="12"/>
      <c r="I31" s="12"/>
      <c r="J31" s="95"/>
      <c r="K31" s="127"/>
      <c r="L31" s="12"/>
      <c r="M31" s="20"/>
      <c r="N31" s="21"/>
      <c r="O31" s="21"/>
      <c r="P31" s="22"/>
    </row>
    <row r="32" spans="1:18">
      <c r="A32" s="73"/>
      <c r="B32" s="11">
        <v>5</v>
      </c>
      <c r="C32" s="13" t="s">
        <v>19</v>
      </c>
      <c r="D32" s="57"/>
      <c r="E32" s="12" t="s">
        <v>13</v>
      </c>
      <c r="F32" s="12" t="s">
        <v>14</v>
      </c>
      <c r="G32" s="12" t="s">
        <v>78</v>
      </c>
      <c r="H32" s="12" t="s">
        <v>79</v>
      </c>
      <c r="I32" s="13" t="s">
        <v>151</v>
      </c>
      <c r="J32" s="95">
        <v>40340</v>
      </c>
      <c r="K32" s="127">
        <v>155.5</v>
      </c>
      <c r="L32" s="39" t="s">
        <v>33</v>
      </c>
      <c r="M32" s="20">
        <v>400</v>
      </c>
      <c r="N32" s="21">
        <v>270</v>
      </c>
      <c r="O32" s="21">
        <v>240</v>
      </c>
      <c r="P32" s="22">
        <v>200</v>
      </c>
    </row>
    <row r="33" spans="1:17">
      <c r="A33" s="73"/>
      <c r="B33" s="14"/>
      <c r="C33" s="15" t="s">
        <v>18</v>
      </c>
      <c r="D33" s="61"/>
      <c r="E33" s="16" t="s">
        <v>15</v>
      </c>
      <c r="F33" s="16" t="s">
        <v>16</v>
      </c>
      <c r="G33" s="16" t="s">
        <v>80</v>
      </c>
      <c r="H33" s="16" t="s">
        <v>81</v>
      </c>
      <c r="I33" s="15" t="s">
        <v>153</v>
      </c>
      <c r="J33" s="130">
        <v>40348</v>
      </c>
      <c r="K33" s="128">
        <v>158</v>
      </c>
      <c r="L33" s="40" t="s">
        <v>34</v>
      </c>
      <c r="M33" s="23">
        <v>184</v>
      </c>
      <c r="N33" s="24">
        <v>197</v>
      </c>
      <c r="O33" s="24">
        <v>182</v>
      </c>
      <c r="P33" s="25">
        <v>178</v>
      </c>
    </row>
    <row r="34" spans="1:17">
      <c r="A34" s="73"/>
      <c r="B34" s="80"/>
      <c r="C34" s="1"/>
      <c r="D34" s="1"/>
    </row>
    <row r="35" spans="1:17">
      <c r="A35" s="73"/>
      <c r="B35" s="81"/>
    </row>
    <row r="36" spans="1:17">
      <c r="A36" s="73"/>
      <c r="B36" t="s">
        <v>36</v>
      </c>
    </row>
    <row r="37" spans="1:17">
      <c r="A37" s="73"/>
      <c r="B37" s="49" t="s">
        <v>0</v>
      </c>
      <c r="C37" s="30" t="s">
        <v>1</v>
      </c>
      <c r="D37" s="30" t="s">
        <v>2</v>
      </c>
      <c r="E37" s="31" t="s">
        <v>3</v>
      </c>
    </row>
    <row r="38" spans="1:17">
      <c r="A38" s="73"/>
      <c r="B38" s="82">
        <v>0</v>
      </c>
      <c r="C38" s="71">
        <v>0</v>
      </c>
      <c r="D38" s="71">
        <v>1</v>
      </c>
      <c r="E38" s="72">
        <v>4</v>
      </c>
    </row>
    <row r="39" spans="1:17">
      <c r="A39" s="73"/>
    </row>
    <row r="44" spans="1:17">
      <c r="A44" t="s">
        <v>37</v>
      </c>
      <c r="B44" s="27" t="s">
        <v>4</v>
      </c>
      <c r="C44" s="28" t="s">
        <v>26</v>
      </c>
      <c r="D44" s="32" t="s">
        <v>20</v>
      </c>
      <c r="E44" s="33"/>
      <c r="F44" s="62"/>
      <c r="G44" s="32" t="s">
        <v>70</v>
      </c>
      <c r="H44" s="33"/>
      <c r="I44" s="62"/>
      <c r="J44" s="33" t="s">
        <v>149</v>
      </c>
      <c r="K44" s="33" t="s">
        <v>147</v>
      </c>
      <c r="L44" s="33" t="s">
        <v>146</v>
      </c>
      <c r="M44" s="28" t="s">
        <v>28</v>
      </c>
      <c r="N44" s="29" t="s">
        <v>0</v>
      </c>
      <c r="O44" s="30" t="s">
        <v>1</v>
      </c>
      <c r="P44" s="30" t="s">
        <v>2</v>
      </c>
      <c r="Q44" s="31" t="s">
        <v>3</v>
      </c>
    </row>
    <row r="45" spans="1:17">
      <c r="B45" s="9">
        <v>1</v>
      </c>
      <c r="C45" s="34" t="s">
        <v>38</v>
      </c>
      <c r="D45" s="52" t="s">
        <v>52</v>
      </c>
      <c r="E45" s="52" t="s">
        <v>193</v>
      </c>
      <c r="F45" s="63"/>
      <c r="G45" s="52" t="s">
        <v>82</v>
      </c>
      <c r="H45" s="52" t="s">
        <v>83</v>
      </c>
      <c r="I45" s="63"/>
      <c r="J45" s="52" t="b">
        <v>1</v>
      </c>
      <c r="K45" s="95">
        <v>40344</v>
      </c>
      <c r="L45" s="126">
        <v>156</v>
      </c>
      <c r="M45" s="36" t="s">
        <v>53</v>
      </c>
      <c r="N45" s="17">
        <v>90</v>
      </c>
      <c r="O45" s="18">
        <v>56</v>
      </c>
      <c r="P45" s="18">
        <v>81</v>
      </c>
      <c r="Q45" s="19">
        <v>23</v>
      </c>
    </row>
    <row r="46" spans="1:17">
      <c r="B46" s="11">
        <v>2</v>
      </c>
      <c r="C46" s="37" t="s">
        <v>39</v>
      </c>
      <c r="D46" s="13" t="s">
        <v>49</v>
      </c>
      <c r="E46" s="13" t="s">
        <v>50</v>
      </c>
      <c r="F46" s="57"/>
      <c r="G46" s="13" t="s">
        <v>84</v>
      </c>
      <c r="H46" s="13" t="s">
        <v>85</v>
      </c>
      <c r="I46" s="57"/>
      <c r="J46" s="13" t="b">
        <v>0</v>
      </c>
      <c r="K46" s="95">
        <v>40346</v>
      </c>
      <c r="L46" s="127">
        <v>168.5</v>
      </c>
      <c r="M46" s="38" t="s">
        <v>51</v>
      </c>
      <c r="N46" s="20">
        <v>112</v>
      </c>
      <c r="O46" s="21">
        <v>186</v>
      </c>
      <c r="P46" s="21">
        <v>78</v>
      </c>
      <c r="Q46" s="22">
        <v>140</v>
      </c>
    </row>
    <row r="47" spans="1:17">
      <c r="B47" s="12" t="s">
        <v>5</v>
      </c>
      <c r="C47" s="12"/>
      <c r="D47" s="12"/>
      <c r="E47" s="12"/>
      <c r="F47" s="58"/>
      <c r="G47" s="12"/>
      <c r="H47" s="12"/>
      <c r="I47" s="58"/>
      <c r="J47" s="12"/>
      <c r="K47" s="95"/>
      <c r="L47" s="127"/>
      <c r="M47" s="12"/>
      <c r="N47" s="20"/>
      <c r="O47" s="21"/>
      <c r="P47" s="21"/>
      <c r="Q47" s="22"/>
    </row>
    <row r="48" spans="1:17">
      <c r="B48" s="11">
        <v>3</v>
      </c>
      <c r="C48" s="37" t="s">
        <v>39</v>
      </c>
      <c r="D48" s="13" t="s">
        <v>40</v>
      </c>
      <c r="E48" s="13" t="s">
        <v>41</v>
      </c>
      <c r="F48" s="57"/>
      <c r="G48" s="13" t="s">
        <v>86</v>
      </c>
      <c r="H48" s="13" t="s">
        <v>87</v>
      </c>
      <c r="I48" s="57"/>
      <c r="J48" s="13" t="b">
        <v>0</v>
      </c>
      <c r="K48" s="95">
        <v>40347</v>
      </c>
      <c r="L48" s="127">
        <v>165</v>
      </c>
      <c r="M48" s="38" t="s">
        <v>45</v>
      </c>
      <c r="N48" s="20">
        <v>88</v>
      </c>
      <c r="O48" s="21">
        <v>93</v>
      </c>
      <c r="P48" s="21">
        <v>22</v>
      </c>
      <c r="Q48" s="22">
        <v>67</v>
      </c>
    </row>
    <row r="49" spans="2:17">
      <c r="B49" s="11">
        <v>4</v>
      </c>
      <c r="C49" s="13"/>
      <c r="D49" s="13" t="s">
        <v>42</v>
      </c>
      <c r="E49" s="13" t="s">
        <v>43</v>
      </c>
      <c r="F49" s="57"/>
      <c r="G49" s="13" t="s">
        <v>88</v>
      </c>
      <c r="H49" s="13" t="s">
        <v>89</v>
      </c>
      <c r="I49" s="57"/>
      <c r="J49" s="13" t="b">
        <v>0</v>
      </c>
      <c r="K49" s="95">
        <v>40351</v>
      </c>
      <c r="L49" s="127">
        <v>160</v>
      </c>
      <c r="M49" s="39" t="s">
        <v>44</v>
      </c>
      <c r="N49" s="20">
        <v>113</v>
      </c>
      <c r="O49" s="21">
        <v>134</v>
      </c>
      <c r="P49" s="21">
        <v>155</v>
      </c>
      <c r="Q49" s="22">
        <v>138</v>
      </c>
    </row>
    <row r="50" spans="2:17">
      <c r="B50" s="11">
        <v>5</v>
      </c>
      <c r="C50" s="37" t="s">
        <v>39</v>
      </c>
      <c r="D50" s="13" t="s">
        <v>46</v>
      </c>
      <c r="E50" s="13" t="s">
        <v>47</v>
      </c>
      <c r="F50" s="57"/>
      <c r="G50" s="13" t="s">
        <v>90</v>
      </c>
      <c r="H50" s="13" t="s">
        <v>91</v>
      </c>
      <c r="I50" s="57"/>
      <c r="J50" s="13" t="b">
        <v>1</v>
      </c>
      <c r="K50" s="95">
        <v>40340</v>
      </c>
      <c r="L50" s="127">
        <v>155.5</v>
      </c>
      <c r="M50" s="39" t="s">
        <v>48</v>
      </c>
      <c r="N50" s="20">
        <v>360</v>
      </c>
      <c r="O50" s="21">
        <v>290</v>
      </c>
      <c r="P50" s="21">
        <v>230</v>
      </c>
      <c r="Q50" s="22">
        <v>199</v>
      </c>
    </row>
    <row r="51" spans="2:17">
      <c r="B51" s="14"/>
      <c r="C51" s="51"/>
      <c r="D51" s="16"/>
      <c r="E51" s="16"/>
      <c r="F51" s="64"/>
      <c r="G51" s="16"/>
      <c r="H51" s="16"/>
      <c r="I51" s="64"/>
      <c r="J51" s="15" t="b">
        <v>0</v>
      </c>
      <c r="K51" s="130">
        <v>40348</v>
      </c>
      <c r="L51" s="128">
        <v>158</v>
      </c>
      <c r="M51" s="40"/>
      <c r="N51" s="23">
        <v>174</v>
      </c>
      <c r="O51" s="24">
        <v>159</v>
      </c>
      <c r="P51" s="24">
        <v>131</v>
      </c>
      <c r="Q51" s="25">
        <v>172</v>
      </c>
    </row>
    <row r="58" spans="2:17" ht="13.5" customHeight="1">
      <c r="B58" s="184" t="s">
        <v>35</v>
      </c>
      <c r="C58" s="41" t="s">
        <v>4</v>
      </c>
      <c r="D58" s="9">
        <v>1</v>
      </c>
      <c r="E58" s="9">
        <v>2</v>
      </c>
      <c r="F58" s="9">
        <v>3</v>
      </c>
      <c r="G58" s="9">
        <v>4</v>
      </c>
      <c r="H58" s="10" t="s">
        <v>5</v>
      </c>
      <c r="I58" s="9">
        <v>5</v>
      </c>
      <c r="J58" s="9">
        <v>6</v>
      </c>
    </row>
    <row r="59" spans="2:17">
      <c r="B59" s="184"/>
      <c r="C59" s="42" t="s">
        <v>26</v>
      </c>
      <c r="D59" s="37" t="s">
        <v>17</v>
      </c>
      <c r="E59" s="35"/>
      <c r="F59" s="35"/>
      <c r="G59" s="13" t="s">
        <v>18</v>
      </c>
      <c r="H59" s="12"/>
      <c r="I59" s="13" t="s">
        <v>19</v>
      </c>
      <c r="J59" s="13" t="s">
        <v>18</v>
      </c>
    </row>
    <row r="60" spans="2:17">
      <c r="B60" s="184"/>
      <c r="C60" s="54"/>
      <c r="D60" s="55"/>
      <c r="E60" s="56"/>
      <c r="F60" s="56"/>
      <c r="G60" s="57"/>
      <c r="H60" s="58"/>
      <c r="I60" s="57"/>
      <c r="J60" s="57"/>
    </row>
    <row r="61" spans="2:17">
      <c r="B61" s="184"/>
      <c r="C61" s="47" t="s">
        <v>20</v>
      </c>
      <c r="D61" s="13" t="s">
        <v>201</v>
      </c>
      <c r="E61" s="13" t="s">
        <v>205</v>
      </c>
      <c r="F61" s="13" t="s">
        <v>209</v>
      </c>
      <c r="G61" s="13" t="s">
        <v>213</v>
      </c>
      <c r="H61" s="12"/>
      <c r="I61" s="13" t="s">
        <v>216</v>
      </c>
      <c r="J61" s="13" t="s">
        <v>220</v>
      </c>
    </row>
    <row r="62" spans="2:17">
      <c r="B62" s="184"/>
      <c r="C62" s="48"/>
      <c r="D62" s="13" t="s">
        <v>202</v>
      </c>
      <c r="E62" s="13" t="s">
        <v>206</v>
      </c>
      <c r="F62" s="13" t="s">
        <v>210</v>
      </c>
      <c r="G62" s="13" t="s">
        <v>214</v>
      </c>
      <c r="H62" s="12"/>
      <c r="I62" s="13" t="s">
        <v>217</v>
      </c>
      <c r="J62" s="13" t="s">
        <v>221</v>
      </c>
    </row>
    <row r="63" spans="2:17">
      <c r="B63" s="184"/>
      <c r="C63" s="47" t="s">
        <v>62</v>
      </c>
      <c r="D63" s="13" t="s">
        <v>203</v>
      </c>
      <c r="E63" s="13" t="s">
        <v>207</v>
      </c>
      <c r="F63" s="13" t="s">
        <v>211</v>
      </c>
      <c r="G63" s="13" t="s">
        <v>215</v>
      </c>
      <c r="H63" s="12"/>
      <c r="I63" s="13" t="s">
        <v>218</v>
      </c>
      <c r="J63" s="13" t="s">
        <v>222</v>
      </c>
    </row>
    <row r="64" spans="2:17">
      <c r="B64" s="184"/>
      <c r="C64" s="48"/>
      <c r="D64" s="13" t="s">
        <v>204</v>
      </c>
      <c r="E64" s="13" t="s">
        <v>208</v>
      </c>
      <c r="F64" s="13" t="s">
        <v>212</v>
      </c>
      <c r="G64" s="13" t="s">
        <v>214</v>
      </c>
      <c r="H64" s="12"/>
      <c r="I64" s="13" t="s">
        <v>219</v>
      </c>
      <c r="J64" s="13" t="s">
        <v>223</v>
      </c>
    </row>
    <row r="65" spans="2:10">
      <c r="B65" s="184"/>
      <c r="C65" s="42" t="s">
        <v>149</v>
      </c>
      <c r="D65" s="172" t="s">
        <v>152</v>
      </c>
      <c r="E65" s="164" t="s">
        <v>150</v>
      </c>
      <c r="F65" s="164" t="s">
        <v>152</v>
      </c>
      <c r="G65" s="165" t="s">
        <v>152</v>
      </c>
      <c r="H65" s="166"/>
      <c r="I65" s="165" t="s">
        <v>150</v>
      </c>
      <c r="J65" s="165" t="s">
        <v>152</v>
      </c>
    </row>
    <row r="66" spans="2:10">
      <c r="B66" s="184"/>
      <c r="C66" s="167" t="s">
        <v>146</v>
      </c>
      <c r="D66" s="173">
        <v>175.5</v>
      </c>
      <c r="E66" s="127">
        <v>178.5</v>
      </c>
      <c r="F66" s="127">
        <v>165</v>
      </c>
      <c r="G66" s="127">
        <v>160</v>
      </c>
      <c r="H66" s="127"/>
      <c r="I66" s="127">
        <v>155.5</v>
      </c>
      <c r="J66" s="127">
        <v>158</v>
      </c>
    </row>
    <row r="67" spans="2:10">
      <c r="B67" s="184"/>
      <c r="C67" s="163"/>
      <c r="D67" s="174"/>
      <c r="E67" s="168"/>
      <c r="F67" s="168"/>
      <c r="G67" s="169"/>
      <c r="H67" s="170"/>
      <c r="I67" s="169"/>
      <c r="J67" s="169"/>
    </row>
    <row r="68" spans="2:10">
      <c r="B68" s="184"/>
      <c r="C68" s="177" t="s">
        <v>147</v>
      </c>
      <c r="D68" s="175">
        <v>40340</v>
      </c>
      <c r="E68" s="95">
        <v>40349</v>
      </c>
      <c r="F68" s="95">
        <v>40347</v>
      </c>
      <c r="G68" s="95">
        <v>40351</v>
      </c>
      <c r="H68" s="95"/>
      <c r="I68" s="95">
        <v>40340</v>
      </c>
      <c r="J68" s="130">
        <v>40348</v>
      </c>
    </row>
    <row r="69" spans="2:10">
      <c r="B69" s="184"/>
      <c r="C69" s="42" t="s">
        <v>28</v>
      </c>
      <c r="D69" s="171" t="s">
        <v>29</v>
      </c>
      <c r="E69" s="38" t="s">
        <v>30</v>
      </c>
      <c r="F69" s="38" t="s">
        <v>31</v>
      </c>
      <c r="G69" s="39" t="s">
        <v>32</v>
      </c>
      <c r="H69" s="12"/>
      <c r="I69" s="39" t="s">
        <v>33</v>
      </c>
      <c r="J69" s="39" t="s">
        <v>34</v>
      </c>
    </row>
    <row r="70" spans="2:10">
      <c r="B70" s="184"/>
      <c r="C70" s="43" t="s">
        <v>0</v>
      </c>
      <c r="D70" s="176">
        <v>160</v>
      </c>
      <c r="E70" s="44">
        <v>193</v>
      </c>
      <c r="F70" s="44">
        <v>162</v>
      </c>
      <c r="G70" s="44">
        <v>143</v>
      </c>
      <c r="H70" s="44"/>
      <c r="I70" s="44">
        <v>400</v>
      </c>
      <c r="J70" s="44">
        <v>184</v>
      </c>
    </row>
    <row r="71" spans="2:10">
      <c r="B71" s="184"/>
      <c r="C71" s="43" t="s">
        <v>1</v>
      </c>
      <c r="D71" s="44">
        <v>182</v>
      </c>
      <c r="E71" s="44">
        <v>188</v>
      </c>
      <c r="F71" s="44">
        <v>155</v>
      </c>
      <c r="G71" s="44">
        <v>177</v>
      </c>
      <c r="H71" s="44"/>
      <c r="I71" s="44">
        <v>270</v>
      </c>
      <c r="J71" s="44">
        <v>197</v>
      </c>
    </row>
    <row r="72" spans="2:10">
      <c r="B72" s="184"/>
      <c r="C72" s="43" t="s">
        <v>2</v>
      </c>
      <c r="D72" s="44">
        <v>165</v>
      </c>
      <c r="E72" s="44">
        <v>171</v>
      </c>
      <c r="F72" s="44">
        <v>165</v>
      </c>
      <c r="G72" s="44">
        <v>151</v>
      </c>
      <c r="H72" s="44"/>
      <c r="I72" s="44">
        <v>240</v>
      </c>
      <c r="J72" s="44">
        <v>182</v>
      </c>
    </row>
    <row r="73" spans="2:10">
      <c r="B73" s="184"/>
      <c r="C73" s="45" t="s">
        <v>3</v>
      </c>
      <c r="D73" s="46">
        <v>177</v>
      </c>
      <c r="E73" s="46">
        <v>165</v>
      </c>
      <c r="F73" s="46">
        <v>166</v>
      </c>
      <c r="G73" s="46">
        <v>182</v>
      </c>
      <c r="H73" s="46"/>
      <c r="I73" s="46">
        <v>200</v>
      </c>
      <c r="J73" s="46">
        <v>178</v>
      </c>
    </row>
    <row r="76" spans="2:10">
      <c r="B76" t="s">
        <v>194</v>
      </c>
    </row>
    <row r="77" spans="2:10">
      <c r="B77" s="41" t="s">
        <v>4</v>
      </c>
      <c r="C77" s="9">
        <v>1</v>
      </c>
      <c r="D77" s="9">
        <v>2</v>
      </c>
      <c r="E77" s="9" t="s">
        <v>5</v>
      </c>
      <c r="F77" s="9">
        <v>3</v>
      </c>
      <c r="G77" s="10">
        <v>4</v>
      </c>
      <c r="H77" s="9">
        <v>5</v>
      </c>
      <c r="I77" s="9"/>
    </row>
    <row r="78" spans="2:10">
      <c r="B78" s="42" t="s">
        <v>26</v>
      </c>
      <c r="C78" s="37" t="s">
        <v>38</v>
      </c>
      <c r="D78" s="35" t="s">
        <v>39</v>
      </c>
      <c r="E78" s="35"/>
      <c r="F78" s="13" t="s">
        <v>39</v>
      </c>
      <c r="G78" s="12"/>
      <c r="H78" s="13" t="s">
        <v>39</v>
      </c>
      <c r="I78" s="13"/>
    </row>
    <row r="79" spans="2:10">
      <c r="B79" s="47" t="s">
        <v>20</v>
      </c>
      <c r="C79" s="13" t="s">
        <v>224</v>
      </c>
      <c r="D79" s="13" t="s">
        <v>228</v>
      </c>
      <c r="E79" s="12"/>
      <c r="F79" s="13" t="s">
        <v>231</v>
      </c>
      <c r="G79" s="13" t="s">
        <v>236</v>
      </c>
      <c r="H79" s="13" t="s">
        <v>240</v>
      </c>
      <c r="I79" s="12"/>
    </row>
    <row r="80" spans="2:10">
      <c r="B80" s="48"/>
      <c r="C80" s="13" t="s">
        <v>225</v>
      </c>
      <c r="D80" s="13" t="s">
        <v>229</v>
      </c>
      <c r="E80" s="12"/>
      <c r="F80" s="13" t="s">
        <v>232</v>
      </c>
      <c r="G80" s="13" t="s">
        <v>237</v>
      </c>
      <c r="H80" s="13" t="s">
        <v>241</v>
      </c>
      <c r="I80" s="12"/>
    </row>
    <row r="81" spans="1:18">
      <c r="B81" s="47" t="s">
        <v>195</v>
      </c>
      <c r="C81" s="13" t="s">
        <v>226</v>
      </c>
      <c r="D81" s="13" t="s">
        <v>230</v>
      </c>
      <c r="E81" s="13"/>
      <c r="F81" s="13" t="s">
        <v>233</v>
      </c>
      <c r="G81" s="13" t="s">
        <v>238</v>
      </c>
      <c r="H81" s="13" t="s">
        <v>242</v>
      </c>
      <c r="I81" s="13"/>
    </row>
    <row r="82" spans="1:18">
      <c r="B82" s="48"/>
      <c r="C82" s="13" t="s">
        <v>227</v>
      </c>
      <c r="D82" s="13" t="s">
        <v>235</v>
      </c>
      <c r="E82" s="13"/>
      <c r="F82" s="13" t="s">
        <v>234</v>
      </c>
      <c r="G82" s="13" t="s">
        <v>239</v>
      </c>
      <c r="H82" s="13" t="s">
        <v>243</v>
      </c>
      <c r="I82" s="13"/>
    </row>
    <row r="83" spans="1:18">
      <c r="B83" s="54"/>
      <c r="C83" s="55"/>
      <c r="D83" s="56"/>
      <c r="E83" s="56"/>
      <c r="F83" s="57"/>
      <c r="G83" s="58"/>
      <c r="H83" s="57"/>
      <c r="I83" s="57"/>
    </row>
    <row r="84" spans="1:18">
      <c r="B84" s="42" t="s">
        <v>149</v>
      </c>
      <c r="C84" s="52" t="b">
        <v>1</v>
      </c>
      <c r="D84" s="13" t="b">
        <v>0</v>
      </c>
      <c r="E84" s="12"/>
      <c r="F84" s="13" t="b">
        <v>0</v>
      </c>
      <c r="G84" s="13" t="b">
        <v>0</v>
      </c>
      <c r="H84" s="13" t="b">
        <v>1</v>
      </c>
      <c r="I84" s="15" t="b">
        <v>0</v>
      </c>
    </row>
    <row r="85" spans="1:18">
      <c r="B85" s="42" t="s">
        <v>147</v>
      </c>
      <c r="C85" s="175">
        <v>40344</v>
      </c>
      <c r="D85" s="95">
        <v>40346</v>
      </c>
      <c r="E85" s="95"/>
      <c r="F85" s="95">
        <v>40347</v>
      </c>
      <c r="G85" s="95">
        <v>40351</v>
      </c>
      <c r="H85" s="95">
        <v>40340</v>
      </c>
      <c r="I85" s="130">
        <v>40348</v>
      </c>
    </row>
    <row r="86" spans="1:18">
      <c r="B86" s="167" t="s">
        <v>146</v>
      </c>
      <c r="C86" s="173">
        <v>156</v>
      </c>
      <c r="D86" s="127">
        <v>168.5</v>
      </c>
      <c r="E86" s="127"/>
      <c r="F86" s="127">
        <v>165</v>
      </c>
      <c r="G86" s="127">
        <v>160</v>
      </c>
      <c r="H86" s="127">
        <v>155.5</v>
      </c>
      <c r="I86" s="127">
        <v>158</v>
      </c>
    </row>
    <row r="87" spans="1:18">
      <c r="B87" s="163"/>
      <c r="C87" s="174"/>
      <c r="D87" s="168"/>
      <c r="E87" s="168"/>
      <c r="F87" s="169"/>
      <c r="G87" s="170"/>
      <c r="H87" s="169"/>
      <c r="I87" s="169"/>
    </row>
    <row r="88" spans="1:18">
      <c r="B88" s="177" t="s">
        <v>28</v>
      </c>
      <c r="C88" s="175" t="s">
        <v>196</v>
      </c>
      <c r="D88" s="95" t="s">
        <v>197</v>
      </c>
      <c r="E88" s="95"/>
      <c r="F88" s="95" t="s">
        <v>198</v>
      </c>
      <c r="G88" s="95" t="s">
        <v>199</v>
      </c>
      <c r="H88" s="95" t="s">
        <v>200</v>
      </c>
      <c r="I88" s="130"/>
    </row>
    <row r="89" spans="1:18">
      <c r="B89" s="43" t="s">
        <v>0</v>
      </c>
      <c r="C89" s="176">
        <v>90</v>
      </c>
      <c r="D89" s="44">
        <v>112</v>
      </c>
      <c r="E89" s="44"/>
      <c r="F89" s="44">
        <v>88</v>
      </c>
      <c r="G89" s="44">
        <v>113</v>
      </c>
      <c r="H89" s="44">
        <v>360</v>
      </c>
      <c r="I89" s="44">
        <v>174</v>
      </c>
    </row>
    <row r="90" spans="1:18">
      <c r="B90" s="43" t="s">
        <v>1</v>
      </c>
      <c r="C90" s="44">
        <v>56</v>
      </c>
      <c r="D90" s="44">
        <v>186</v>
      </c>
      <c r="E90" s="44"/>
      <c r="F90" s="44">
        <v>93</v>
      </c>
      <c r="G90" s="44">
        <v>134</v>
      </c>
      <c r="H90" s="44">
        <v>290</v>
      </c>
      <c r="I90" s="44">
        <v>159</v>
      </c>
    </row>
    <row r="91" spans="1:18">
      <c r="B91" s="43" t="s">
        <v>2</v>
      </c>
      <c r="C91" s="44">
        <v>81</v>
      </c>
      <c r="D91" s="44">
        <v>78</v>
      </c>
      <c r="E91" s="44"/>
      <c r="F91" s="44">
        <v>22</v>
      </c>
      <c r="G91" s="44">
        <v>155</v>
      </c>
      <c r="H91" s="44">
        <v>230</v>
      </c>
      <c r="I91" s="44">
        <v>131</v>
      </c>
    </row>
    <row r="92" spans="1:18">
      <c r="B92" s="45" t="s">
        <v>3</v>
      </c>
      <c r="C92" s="46">
        <v>23</v>
      </c>
      <c r="D92" s="46">
        <v>140</v>
      </c>
      <c r="E92" s="46"/>
      <c r="F92" s="46">
        <v>67</v>
      </c>
      <c r="G92" s="46">
        <v>138</v>
      </c>
      <c r="H92" s="46">
        <v>199</v>
      </c>
      <c r="I92" s="46">
        <v>172</v>
      </c>
    </row>
    <row r="93" spans="1:18">
      <c r="B93" s="78"/>
    </row>
    <row r="95" spans="1:18">
      <c r="A95" s="73"/>
      <c r="B95" t="s">
        <v>265</v>
      </c>
    </row>
    <row r="96" spans="1:18">
      <c r="A96" s="73"/>
      <c r="B96" s="129" t="s">
        <v>148</v>
      </c>
      <c r="C96" s="28" t="s">
        <v>26</v>
      </c>
      <c r="D96" s="59"/>
      <c r="E96" s="32" t="s">
        <v>20</v>
      </c>
      <c r="F96" s="33"/>
      <c r="G96" s="32" t="s">
        <v>70</v>
      </c>
      <c r="H96" s="33"/>
      <c r="I96" s="33" t="s">
        <v>149</v>
      </c>
      <c r="J96" s="33" t="s">
        <v>147</v>
      </c>
      <c r="K96" s="33" t="s">
        <v>146</v>
      </c>
      <c r="L96" s="28" t="s">
        <v>28</v>
      </c>
      <c r="M96" s="29" t="s">
        <v>0</v>
      </c>
      <c r="N96" s="30" t="s">
        <v>1</v>
      </c>
      <c r="O96" s="30" t="s">
        <v>2</v>
      </c>
      <c r="P96" s="31" t="s">
        <v>3</v>
      </c>
      <c r="Q96" s="6"/>
      <c r="R96" s="6"/>
    </row>
    <row r="97" spans="1:18">
      <c r="A97" s="73"/>
      <c r="B97" s="9">
        <v>1</v>
      </c>
      <c r="C97" s="34" t="s">
        <v>17</v>
      </c>
      <c r="D97" s="60"/>
      <c r="E97" s="52" t="s">
        <v>6</v>
      </c>
      <c r="F97" s="52" t="s">
        <v>7</v>
      </c>
      <c r="G97" s="10" t="s">
        <v>71</v>
      </c>
      <c r="H97" s="10" t="s">
        <v>72</v>
      </c>
      <c r="I97" s="52" t="s">
        <v>153</v>
      </c>
      <c r="J97" s="95">
        <v>40340</v>
      </c>
      <c r="K97" s="126">
        <v>175.5</v>
      </c>
      <c r="L97" s="36" t="s">
        <v>29</v>
      </c>
      <c r="M97" s="17">
        <v>160</v>
      </c>
      <c r="N97" s="18">
        <v>182</v>
      </c>
      <c r="O97" s="18">
        <v>165</v>
      </c>
      <c r="P97" s="19">
        <v>177</v>
      </c>
      <c r="Q97" s="6"/>
      <c r="R97" s="6"/>
    </row>
    <row r="98" spans="1:18">
      <c r="A98" s="73"/>
      <c r="B98" s="11">
        <v>2</v>
      </c>
      <c r="C98" s="35"/>
      <c r="D98" s="56"/>
      <c r="E98" s="13" t="s">
        <v>8</v>
      </c>
      <c r="F98" s="13" t="s">
        <v>9</v>
      </c>
      <c r="G98" s="12" t="s">
        <v>73</v>
      </c>
      <c r="H98" s="12" t="s">
        <v>74</v>
      </c>
      <c r="I98" s="13" t="s">
        <v>151</v>
      </c>
      <c r="J98" s="95">
        <v>40349</v>
      </c>
      <c r="K98" s="127">
        <v>178.5</v>
      </c>
      <c r="L98" s="38" t="s">
        <v>30</v>
      </c>
      <c r="M98" s="20">
        <v>193</v>
      </c>
      <c r="N98" s="21">
        <v>188</v>
      </c>
      <c r="O98" s="21">
        <v>171</v>
      </c>
      <c r="P98" s="22">
        <v>165</v>
      </c>
      <c r="Q98" s="6"/>
      <c r="R98" s="6"/>
    </row>
    <row r="99" spans="1:18">
      <c r="A99" s="73"/>
      <c r="B99" s="11">
        <v>3</v>
      </c>
      <c r="C99" s="35"/>
      <c r="D99" s="56"/>
      <c r="E99" s="13" t="s">
        <v>10</v>
      </c>
      <c r="F99" s="13" t="s">
        <v>11</v>
      </c>
      <c r="G99" s="12" t="s">
        <v>75</v>
      </c>
      <c r="H99" s="12" t="s">
        <v>76</v>
      </c>
      <c r="I99" s="13" t="s">
        <v>153</v>
      </c>
      <c r="J99" s="95">
        <v>40347</v>
      </c>
      <c r="K99" s="127">
        <v>165</v>
      </c>
      <c r="L99" s="38" t="s">
        <v>31</v>
      </c>
      <c r="M99" s="20">
        <v>162</v>
      </c>
      <c r="N99" s="21">
        <v>155</v>
      </c>
      <c r="O99" s="21">
        <v>165</v>
      </c>
      <c r="P99" s="22">
        <v>166</v>
      </c>
    </row>
    <row r="100" spans="1:18">
      <c r="A100" s="73"/>
      <c r="B100" s="11">
        <v>4</v>
      </c>
      <c r="C100" s="13" t="s">
        <v>18</v>
      </c>
      <c r="D100" s="57"/>
      <c r="E100" s="13" t="s">
        <v>12</v>
      </c>
      <c r="F100" s="13" t="s">
        <v>192</v>
      </c>
      <c r="G100" s="12" t="s">
        <v>77</v>
      </c>
      <c r="H100" s="12" t="s">
        <v>27</v>
      </c>
      <c r="I100" s="13" t="s">
        <v>153</v>
      </c>
      <c r="J100" s="95">
        <v>40351</v>
      </c>
      <c r="K100" s="127">
        <v>160</v>
      </c>
      <c r="L100" s="39" t="s">
        <v>32</v>
      </c>
      <c r="M100" s="20">
        <v>143</v>
      </c>
      <c r="N100" s="21">
        <v>177</v>
      </c>
      <c r="O100" s="21">
        <v>151</v>
      </c>
      <c r="P100" s="22">
        <v>182</v>
      </c>
    </row>
    <row r="101" spans="1:18">
      <c r="A101" s="73"/>
      <c r="B101" s="11">
        <v>5</v>
      </c>
      <c r="C101" s="13" t="s">
        <v>19</v>
      </c>
      <c r="D101" s="57"/>
      <c r="E101" s="13" t="s">
        <v>13</v>
      </c>
      <c r="F101" s="13" t="s">
        <v>14</v>
      </c>
      <c r="G101" s="12" t="s">
        <v>78</v>
      </c>
      <c r="H101" s="12" t="s">
        <v>79</v>
      </c>
      <c r="I101" s="13" t="s">
        <v>151</v>
      </c>
      <c r="J101" s="95">
        <v>40340</v>
      </c>
      <c r="K101" s="127">
        <v>155.5</v>
      </c>
      <c r="L101" s="39" t="s">
        <v>33</v>
      </c>
      <c r="M101" s="20">
        <v>400</v>
      </c>
      <c r="N101" s="21">
        <v>270</v>
      </c>
      <c r="O101" s="21">
        <v>240</v>
      </c>
      <c r="P101" s="22">
        <v>200</v>
      </c>
    </row>
    <row r="102" spans="1:18">
      <c r="A102" s="73"/>
      <c r="B102" s="14">
        <v>6</v>
      </c>
      <c r="C102" s="15" t="s">
        <v>18</v>
      </c>
      <c r="D102" s="61"/>
      <c r="E102" s="15" t="s">
        <v>15</v>
      </c>
      <c r="F102" s="15" t="s">
        <v>16</v>
      </c>
      <c r="G102" s="16" t="s">
        <v>80</v>
      </c>
      <c r="H102" s="16" t="s">
        <v>81</v>
      </c>
      <c r="I102" s="15" t="s">
        <v>153</v>
      </c>
      <c r="J102" s="130">
        <v>40348</v>
      </c>
      <c r="K102" s="128">
        <v>158</v>
      </c>
      <c r="L102" s="40" t="s">
        <v>34</v>
      </c>
      <c r="M102" s="23">
        <v>184</v>
      </c>
      <c r="N102" s="24">
        <v>197</v>
      </c>
      <c r="O102" s="24">
        <v>182</v>
      </c>
      <c r="P102" s="25">
        <v>178</v>
      </c>
    </row>
  </sheetData>
  <mergeCells count="2">
    <mergeCell ref="B2:B3"/>
    <mergeCell ref="B58:B73"/>
  </mergeCells>
  <phoneticPr fontId="19"/>
  <hyperlinks>
    <hyperlink ref="L27" r:id="rId1"/>
    <hyperlink ref="L28" r:id="rId2"/>
    <hyperlink ref="L29" r:id="rId3"/>
    <hyperlink ref="L30" r:id="rId4"/>
    <hyperlink ref="L32" r:id="rId5"/>
    <hyperlink ref="L33" r:id="rId6"/>
    <hyperlink ref="M48" r:id="rId7"/>
    <hyperlink ref="M49" r:id="rId8"/>
    <hyperlink ref="M50" r:id="rId9"/>
    <hyperlink ref="M46" r:id="rId10"/>
    <hyperlink ref="M45" r:id="rId11"/>
    <hyperlink ref="D69" r:id="rId12"/>
    <hyperlink ref="E69" r:id="rId13"/>
    <hyperlink ref="F69" r:id="rId14"/>
    <hyperlink ref="G69" r:id="rId15"/>
    <hyperlink ref="I69" r:id="rId16"/>
    <hyperlink ref="J69" r:id="rId17"/>
    <hyperlink ref="L97" r:id="rId18"/>
    <hyperlink ref="L98" r:id="rId19"/>
    <hyperlink ref="L99" r:id="rId20"/>
    <hyperlink ref="L100" r:id="rId21"/>
    <hyperlink ref="L101" r:id="rId22"/>
    <hyperlink ref="L102" r:id="rId23"/>
  </hyperlink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I28"/>
  <sheetViews>
    <sheetView zoomScale="85" workbookViewId="0">
      <selection activeCell="E33" sqref="E33"/>
    </sheetView>
  </sheetViews>
  <sheetFormatPr defaultRowHeight="13.5"/>
  <cols>
    <col min="1" max="2" width="18.125" customWidth="1"/>
    <col min="3" max="3" width="18.125" bestFit="1" customWidth="1"/>
    <col min="4" max="4" width="14.625" bestFit="1" customWidth="1"/>
    <col min="5" max="5" width="25.125" bestFit="1" customWidth="1"/>
    <col min="6" max="6" width="22.375" bestFit="1" customWidth="1"/>
    <col min="7" max="7" width="11.25" customWidth="1"/>
    <col min="8" max="8" width="16" bestFit="1" customWidth="1"/>
    <col min="9" max="9" width="14.75" bestFit="1" customWidth="1"/>
  </cols>
  <sheetData>
    <row r="1" spans="1:9">
      <c r="A1" s="182" t="s">
        <v>24</v>
      </c>
      <c r="B1" s="7" t="s">
        <v>22</v>
      </c>
      <c r="D1" s="182" t="s">
        <v>54</v>
      </c>
      <c r="E1" s="7" t="s">
        <v>56</v>
      </c>
    </row>
    <row r="2" spans="1:9">
      <c r="A2" s="183"/>
      <c r="B2" s="7" t="s">
        <v>21</v>
      </c>
      <c r="D2" s="183"/>
      <c r="E2" s="7" t="s">
        <v>57</v>
      </c>
    </row>
    <row r="3" spans="1:9">
      <c r="A3" s="26" t="s">
        <v>23</v>
      </c>
      <c r="B3" s="2">
        <v>38879</v>
      </c>
      <c r="D3" s="26" t="s">
        <v>55</v>
      </c>
      <c r="E3" s="2">
        <v>40324</v>
      </c>
    </row>
    <row r="7" spans="1:9">
      <c r="A7" s="184" t="s">
        <v>35</v>
      </c>
      <c r="B7" s="41" t="s">
        <v>4</v>
      </c>
      <c r="C7" s="9">
        <v>1</v>
      </c>
      <c r="D7" s="9">
        <v>2</v>
      </c>
      <c r="E7" s="9">
        <v>3</v>
      </c>
      <c r="F7" s="9">
        <v>4</v>
      </c>
      <c r="G7" s="10" t="s">
        <v>5</v>
      </c>
      <c r="H7" s="9">
        <v>5</v>
      </c>
      <c r="I7" s="9">
        <v>6</v>
      </c>
    </row>
    <row r="8" spans="1:9">
      <c r="A8" s="184"/>
      <c r="B8" s="42" t="s">
        <v>26</v>
      </c>
      <c r="C8" s="37" t="s">
        <v>17</v>
      </c>
      <c r="D8" s="35"/>
      <c r="E8" s="35"/>
      <c r="F8" s="13" t="s">
        <v>18</v>
      </c>
      <c r="G8" s="12"/>
      <c r="H8" s="13" t="s">
        <v>19</v>
      </c>
      <c r="I8" s="13" t="s">
        <v>18</v>
      </c>
    </row>
    <row r="9" spans="1:9">
      <c r="A9" s="184"/>
      <c r="B9" s="54"/>
      <c r="C9" s="55"/>
      <c r="D9" s="56"/>
      <c r="E9" s="56"/>
      <c r="F9" s="57"/>
      <c r="G9" s="58"/>
      <c r="H9" s="57"/>
      <c r="I9" s="57"/>
    </row>
    <row r="10" spans="1:9">
      <c r="A10" s="184"/>
      <c r="B10" s="47" t="s">
        <v>20</v>
      </c>
      <c r="C10" s="12" t="s">
        <v>6</v>
      </c>
      <c r="D10" s="12" t="s">
        <v>8</v>
      </c>
      <c r="E10" s="12" t="s">
        <v>10</v>
      </c>
      <c r="F10" s="12" t="s">
        <v>12</v>
      </c>
      <c r="G10" s="12"/>
      <c r="H10" s="12" t="s">
        <v>13</v>
      </c>
      <c r="I10" s="12" t="s">
        <v>15</v>
      </c>
    </row>
    <row r="11" spans="1:9">
      <c r="A11" s="184"/>
      <c r="B11" s="48"/>
      <c r="C11" s="12" t="s">
        <v>7</v>
      </c>
      <c r="D11" s="12" t="s">
        <v>9</v>
      </c>
      <c r="E11" s="12" t="s">
        <v>11</v>
      </c>
      <c r="F11" s="12" t="s">
        <v>27</v>
      </c>
      <c r="G11" s="12"/>
      <c r="H11" s="12" t="s">
        <v>14</v>
      </c>
      <c r="I11" s="12" t="s">
        <v>16</v>
      </c>
    </row>
    <row r="12" spans="1:9">
      <c r="A12" s="184"/>
      <c r="B12" s="47" t="s">
        <v>62</v>
      </c>
      <c r="C12" s="13" t="s">
        <v>58</v>
      </c>
      <c r="D12" s="13" t="s">
        <v>60</v>
      </c>
      <c r="E12" s="13" t="s">
        <v>63</v>
      </c>
      <c r="F12" s="13" t="s">
        <v>65</v>
      </c>
      <c r="G12" s="12"/>
      <c r="H12" s="13" t="s">
        <v>66</v>
      </c>
      <c r="I12" s="13" t="s">
        <v>68</v>
      </c>
    </row>
    <row r="13" spans="1:9">
      <c r="A13" s="184"/>
      <c r="B13" s="48"/>
      <c r="C13" s="13" t="s">
        <v>59</v>
      </c>
      <c r="D13" s="13" t="s">
        <v>61</v>
      </c>
      <c r="E13" s="13" t="s">
        <v>64</v>
      </c>
      <c r="F13" s="12" t="s">
        <v>27</v>
      </c>
      <c r="G13" s="12"/>
      <c r="H13" s="13" t="s">
        <v>67</v>
      </c>
      <c r="I13" s="13" t="s">
        <v>69</v>
      </c>
    </row>
    <row r="14" spans="1:9">
      <c r="A14" s="184"/>
      <c r="B14" s="42" t="s">
        <v>28</v>
      </c>
      <c r="C14" s="171" t="s">
        <v>29</v>
      </c>
      <c r="D14" s="38" t="s">
        <v>30</v>
      </c>
      <c r="E14" s="38" t="s">
        <v>31</v>
      </c>
      <c r="F14" s="39" t="s">
        <v>32</v>
      </c>
      <c r="G14" s="12"/>
      <c r="H14" s="39" t="s">
        <v>33</v>
      </c>
      <c r="I14" s="39" t="s">
        <v>34</v>
      </c>
    </row>
    <row r="15" spans="1:9">
      <c r="A15" s="184"/>
      <c r="B15" s="42" t="s">
        <v>149</v>
      </c>
      <c r="C15" s="172" t="s">
        <v>152</v>
      </c>
      <c r="D15" s="164" t="s">
        <v>150</v>
      </c>
      <c r="E15" s="164" t="s">
        <v>152</v>
      </c>
      <c r="F15" s="165" t="s">
        <v>152</v>
      </c>
      <c r="G15" s="166"/>
      <c r="H15" s="165" t="s">
        <v>150</v>
      </c>
      <c r="I15" s="165" t="s">
        <v>152</v>
      </c>
    </row>
    <row r="16" spans="1:9">
      <c r="A16" s="184"/>
      <c r="B16" s="167" t="s">
        <v>146</v>
      </c>
      <c r="C16" s="173">
        <v>175.5</v>
      </c>
      <c r="D16" s="127">
        <v>178.5</v>
      </c>
      <c r="E16" s="127">
        <v>165</v>
      </c>
      <c r="F16" s="127">
        <v>160</v>
      </c>
      <c r="G16" s="127"/>
      <c r="H16" s="127">
        <v>155.5</v>
      </c>
      <c r="I16" s="127">
        <v>158</v>
      </c>
    </row>
    <row r="17" spans="1:9">
      <c r="A17" s="184"/>
      <c r="B17" s="163"/>
      <c r="C17" s="174"/>
      <c r="D17" s="168"/>
      <c r="E17" s="168"/>
      <c r="F17" s="169"/>
      <c r="G17" s="170"/>
      <c r="H17" s="169"/>
      <c r="I17" s="169"/>
    </row>
    <row r="18" spans="1:9">
      <c r="A18" s="184"/>
      <c r="B18" s="177" t="s">
        <v>147</v>
      </c>
      <c r="C18" s="175">
        <v>40340</v>
      </c>
      <c r="D18" s="95">
        <v>40349</v>
      </c>
      <c r="E18" s="95">
        <v>40347</v>
      </c>
      <c r="F18" s="95">
        <v>40351</v>
      </c>
      <c r="G18" s="95"/>
      <c r="H18" s="95">
        <v>40340</v>
      </c>
      <c r="I18" s="130">
        <v>40348</v>
      </c>
    </row>
    <row r="19" spans="1:9">
      <c r="A19" s="184"/>
      <c r="B19" s="43" t="s">
        <v>0</v>
      </c>
      <c r="C19" s="176">
        <v>160</v>
      </c>
      <c r="D19" s="44">
        <v>193</v>
      </c>
      <c r="E19" s="44">
        <v>162</v>
      </c>
      <c r="F19" s="44">
        <v>143</v>
      </c>
      <c r="G19" s="44"/>
      <c r="H19" s="44">
        <v>400</v>
      </c>
      <c r="I19" s="44">
        <v>184</v>
      </c>
    </row>
    <row r="20" spans="1:9">
      <c r="A20" s="184"/>
      <c r="B20" s="43" t="s">
        <v>1</v>
      </c>
      <c r="C20" s="44">
        <v>182</v>
      </c>
      <c r="D20" s="44">
        <v>188</v>
      </c>
      <c r="E20" s="44">
        <v>155</v>
      </c>
      <c r="F20" s="44">
        <v>177</v>
      </c>
      <c r="G20" s="44"/>
      <c r="H20" s="44">
        <v>270</v>
      </c>
      <c r="I20" s="44">
        <v>197</v>
      </c>
    </row>
    <row r="21" spans="1:9">
      <c r="A21" s="184"/>
      <c r="B21" s="43" t="s">
        <v>2</v>
      </c>
      <c r="C21" s="44">
        <v>165</v>
      </c>
      <c r="D21" s="44">
        <v>171</v>
      </c>
      <c r="E21" s="44">
        <v>165</v>
      </c>
      <c r="F21" s="44">
        <v>151</v>
      </c>
      <c r="G21" s="44"/>
      <c r="H21" s="44">
        <v>240</v>
      </c>
      <c r="I21" s="44">
        <v>182</v>
      </c>
    </row>
    <row r="22" spans="1:9">
      <c r="A22" s="184"/>
      <c r="B22" s="45" t="s">
        <v>3</v>
      </c>
      <c r="C22" s="46">
        <v>177</v>
      </c>
      <c r="D22" s="46">
        <v>165</v>
      </c>
      <c r="E22" s="46">
        <v>166</v>
      </c>
      <c r="F22" s="46">
        <v>182</v>
      </c>
      <c r="G22" s="46"/>
      <c r="H22" s="46">
        <v>200</v>
      </c>
      <c r="I22" s="46">
        <v>178</v>
      </c>
    </row>
    <row r="25" spans="1:9">
      <c r="A25" t="s">
        <v>36</v>
      </c>
      <c r="B25" s="50" t="s">
        <v>0</v>
      </c>
      <c r="C25" s="53">
        <v>0</v>
      </c>
    </row>
    <row r="26" spans="1:9">
      <c r="B26" s="50" t="s">
        <v>1</v>
      </c>
      <c r="C26" s="53">
        <v>0</v>
      </c>
    </row>
    <row r="27" spans="1:9">
      <c r="B27" s="50" t="s">
        <v>2</v>
      </c>
      <c r="C27" s="53">
        <v>1</v>
      </c>
    </row>
    <row r="28" spans="1:9">
      <c r="B28" s="50" t="s">
        <v>3</v>
      </c>
      <c r="C28" s="53">
        <v>4</v>
      </c>
    </row>
  </sheetData>
  <mergeCells count="3">
    <mergeCell ref="A7:A22"/>
    <mergeCell ref="A1:A2"/>
    <mergeCell ref="D1:D2"/>
  </mergeCells>
  <phoneticPr fontId="19"/>
  <hyperlinks>
    <hyperlink ref="C14" r:id="rId1"/>
    <hyperlink ref="D14" r:id="rId2"/>
    <hyperlink ref="E14" r:id="rId3"/>
    <hyperlink ref="F14" r:id="rId4"/>
    <hyperlink ref="H14" r:id="rId5"/>
    <hyperlink ref="I14" r:id="rId6"/>
  </hyperlinks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D40"/>
  <sheetViews>
    <sheetView zoomScale="85" workbookViewId="0">
      <selection activeCell="B30" sqref="B30"/>
    </sheetView>
  </sheetViews>
  <sheetFormatPr defaultRowHeight="13.5"/>
  <cols>
    <col min="1" max="1" width="27.375" bestFit="1" customWidth="1"/>
    <col min="2" max="2" width="17.375" bestFit="1" customWidth="1"/>
    <col min="4" max="4" width="21.625" customWidth="1"/>
  </cols>
  <sheetData>
    <row r="1" spans="1:4">
      <c r="A1" s="83" t="s">
        <v>107</v>
      </c>
      <c r="B1" s="84">
        <v>40180.377129629633</v>
      </c>
      <c r="D1" s="84"/>
    </row>
    <row r="2" spans="1:4">
      <c r="A2" s="85" t="s">
        <v>108</v>
      </c>
      <c r="B2" s="86">
        <v>40180.377129629633</v>
      </c>
      <c r="D2" s="86"/>
    </row>
    <row r="3" spans="1:4">
      <c r="A3" s="85" t="s">
        <v>109</v>
      </c>
      <c r="B3" s="87">
        <v>40180.377129629633</v>
      </c>
      <c r="D3" s="87"/>
    </row>
    <row r="4" spans="1:4">
      <c r="A4" s="85" t="s">
        <v>110</v>
      </c>
      <c r="B4" s="88">
        <v>40180.377129629633</v>
      </c>
      <c r="D4" s="88"/>
    </row>
    <row r="5" spans="1:4">
      <c r="A5" s="85" t="s">
        <v>111</v>
      </c>
      <c r="B5" s="89">
        <v>40180.377129629633</v>
      </c>
      <c r="D5" s="89"/>
    </row>
    <row r="6" spans="1:4">
      <c r="A6" s="85" t="s">
        <v>112</v>
      </c>
      <c r="B6" s="90">
        <v>40180.377129629633</v>
      </c>
      <c r="D6" s="90"/>
    </row>
    <row r="7" spans="1:4">
      <c r="A7" s="85" t="s">
        <v>113</v>
      </c>
      <c r="B7" s="91">
        <v>40180.377129629633</v>
      </c>
      <c r="D7" s="91"/>
    </row>
    <row r="8" spans="1:4">
      <c r="A8" s="85" t="s">
        <v>114</v>
      </c>
      <c r="B8" s="92">
        <v>40180.377129629633</v>
      </c>
      <c r="D8" s="92"/>
    </row>
    <row r="9" spans="1:4">
      <c r="A9" s="85" t="s">
        <v>115</v>
      </c>
      <c r="B9" s="93">
        <v>40180.377129629633</v>
      </c>
      <c r="D9" s="93"/>
    </row>
    <row r="10" spans="1:4">
      <c r="A10" s="85" t="s">
        <v>116</v>
      </c>
      <c r="B10" s="94">
        <v>40180.377129629633</v>
      </c>
      <c r="D10" s="94"/>
    </row>
    <row r="11" spans="1:4">
      <c r="A11" s="85" t="s">
        <v>117</v>
      </c>
      <c r="B11" s="95">
        <v>40180.377129629633</v>
      </c>
      <c r="D11" s="95"/>
    </row>
    <row r="12" spans="1:4">
      <c r="A12" s="85" t="s">
        <v>118</v>
      </c>
      <c r="B12" s="96">
        <v>40180.377129629633</v>
      </c>
      <c r="D12" s="96"/>
    </row>
    <row r="13" spans="1:4">
      <c r="A13" s="85" t="s">
        <v>119</v>
      </c>
      <c r="B13" s="97">
        <v>40180.377129629633</v>
      </c>
      <c r="D13" s="97"/>
    </row>
    <row r="14" spans="1:4">
      <c r="A14" s="85" t="s">
        <v>120</v>
      </c>
      <c r="B14" s="98">
        <v>40180.377129629633</v>
      </c>
      <c r="D14" s="98"/>
    </row>
    <row r="15" spans="1:4">
      <c r="A15" s="85" t="s">
        <v>121</v>
      </c>
      <c r="B15" s="99">
        <v>40180.377129629633</v>
      </c>
      <c r="D15" s="99"/>
    </row>
    <row r="16" spans="1:4">
      <c r="A16" s="85" t="s">
        <v>122</v>
      </c>
      <c r="B16" s="100">
        <v>40180.377129629633</v>
      </c>
      <c r="D16" s="100"/>
    </row>
    <row r="17" spans="1:4">
      <c r="A17" s="85" t="s">
        <v>123</v>
      </c>
      <c r="B17" s="101">
        <v>40180.377129629633</v>
      </c>
      <c r="D17" s="101"/>
    </row>
    <row r="18" spans="1:4">
      <c r="A18" s="85" t="s">
        <v>124</v>
      </c>
      <c r="B18" s="102">
        <v>40180.377129629633</v>
      </c>
      <c r="D18" s="102"/>
    </row>
    <row r="19" spans="1:4">
      <c r="A19" s="85" t="s">
        <v>125</v>
      </c>
      <c r="B19" s="103">
        <v>40180.377129629633</v>
      </c>
      <c r="D19" s="103"/>
    </row>
    <row r="20" spans="1:4">
      <c r="A20" s="104" t="s">
        <v>126</v>
      </c>
      <c r="B20" s="105">
        <v>40180.377129629633</v>
      </c>
      <c r="D20" s="105"/>
    </row>
    <row r="21" spans="1:4">
      <c r="A21" s="104" t="s">
        <v>127</v>
      </c>
      <c r="B21" s="105">
        <v>40180.377129629633</v>
      </c>
      <c r="D21" s="105"/>
    </row>
    <row r="22" spans="1:4">
      <c r="A22" s="106" t="s">
        <v>128</v>
      </c>
      <c r="B22" s="107">
        <v>40180.377129629633</v>
      </c>
      <c r="D22" s="107"/>
    </row>
    <row r="23" spans="1:4">
      <c r="A23" s="106" t="s">
        <v>129</v>
      </c>
      <c r="B23" s="108">
        <v>40180.377129629633</v>
      </c>
      <c r="D23" s="108"/>
    </row>
    <row r="24" spans="1:4">
      <c r="A24" s="106" t="s">
        <v>130</v>
      </c>
      <c r="B24" s="109">
        <v>40180.377129629633</v>
      </c>
      <c r="D24" s="109"/>
    </row>
    <row r="25" spans="1:4">
      <c r="A25" s="106" t="s">
        <v>131</v>
      </c>
      <c r="B25" s="110">
        <v>40180.377129629633</v>
      </c>
      <c r="D25" s="110"/>
    </row>
    <row r="26" spans="1:4">
      <c r="A26" s="106" t="s">
        <v>132</v>
      </c>
      <c r="B26" s="111">
        <v>40180.377129629633</v>
      </c>
      <c r="D26" s="111"/>
    </row>
    <row r="27" spans="1:4">
      <c r="A27" s="104" t="s">
        <v>133</v>
      </c>
      <c r="B27" s="112">
        <v>40180.377129629633</v>
      </c>
      <c r="D27" s="112"/>
    </row>
    <row r="28" spans="1:4">
      <c r="A28" s="104" t="s">
        <v>134</v>
      </c>
      <c r="B28" s="113">
        <v>40180.377129629633</v>
      </c>
      <c r="D28" s="113"/>
    </row>
    <row r="29" spans="1:4">
      <c r="A29" s="104" t="s">
        <v>135</v>
      </c>
      <c r="B29" s="114">
        <v>40180.377129629633</v>
      </c>
      <c r="D29" s="114"/>
    </row>
    <row r="30" spans="1:4">
      <c r="A30" s="104" t="s">
        <v>136</v>
      </c>
      <c r="B30" s="115">
        <v>40180.377129629633</v>
      </c>
      <c r="D30" s="115"/>
    </row>
    <row r="31" spans="1:4">
      <c r="A31" s="104" t="s">
        <v>137</v>
      </c>
      <c r="B31" s="116">
        <v>40180.377129629633</v>
      </c>
      <c r="D31" s="116"/>
    </row>
    <row r="32" spans="1:4">
      <c r="A32" s="104" t="s">
        <v>138</v>
      </c>
      <c r="B32" s="117">
        <v>40180.377129629633</v>
      </c>
      <c r="D32" s="117"/>
    </row>
    <row r="33" spans="1:4">
      <c r="A33" s="104" t="s">
        <v>139</v>
      </c>
      <c r="B33" s="118">
        <v>40180.377129629633</v>
      </c>
      <c r="D33" s="118"/>
    </row>
    <row r="34" spans="1:4">
      <c r="A34" s="104" t="s">
        <v>140</v>
      </c>
      <c r="B34" s="119">
        <v>40180.377129629633</v>
      </c>
      <c r="D34" s="119"/>
    </row>
    <row r="35" spans="1:4">
      <c r="A35" s="104" t="s">
        <v>140</v>
      </c>
      <c r="B35" s="120">
        <v>40180.377129629633</v>
      </c>
      <c r="D35" s="120"/>
    </row>
    <row r="36" spans="1:4">
      <c r="A36" s="104" t="s">
        <v>141</v>
      </c>
      <c r="B36" s="121">
        <v>40180.377129629633</v>
      </c>
      <c r="D36" s="121"/>
    </row>
    <row r="37" spans="1:4">
      <c r="A37" s="104" t="s">
        <v>142</v>
      </c>
      <c r="B37" s="122">
        <v>40180.377129629633</v>
      </c>
      <c r="D37" s="122"/>
    </row>
    <row r="38" spans="1:4">
      <c r="A38" s="106" t="s">
        <v>143</v>
      </c>
      <c r="B38" s="107">
        <v>40180.377129629633</v>
      </c>
      <c r="D38" s="107"/>
    </row>
    <row r="39" spans="1:4">
      <c r="A39" s="104" t="s">
        <v>144</v>
      </c>
      <c r="B39" s="123">
        <v>40180.377129629633</v>
      </c>
      <c r="D39" s="123"/>
    </row>
    <row r="40" spans="1:4">
      <c r="A40" s="124" t="s">
        <v>145</v>
      </c>
      <c r="B40" s="125">
        <v>40347</v>
      </c>
      <c r="D40" s="125"/>
    </row>
  </sheetData>
  <phoneticPr fontId="19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B9"/>
  <sheetViews>
    <sheetView workbookViewId="0">
      <selection activeCell="A10" sqref="A10"/>
    </sheetView>
  </sheetViews>
  <sheetFormatPr defaultRowHeight="13.5"/>
  <cols>
    <col min="1" max="1" width="21" bestFit="1" customWidth="1"/>
    <col min="2" max="2" width="25" bestFit="1" customWidth="1"/>
  </cols>
  <sheetData>
    <row r="1" spans="1:2">
      <c r="A1" t="s">
        <v>245</v>
      </c>
      <c r="B1" s="178">
        <f>2^31-1</f>
        <v>2147483647</v>
      </c>
    </row>
    <row r="2" spans="1:2">
      <c r="A2" t="s">
        <v>246</v>
      </c>
      <c r="B2" s="178">
        <f>-2^31</f>
        <v>-2147483648</v>
      </c>
    </row>
    <row r="3" spans="1:2">
      <c r="A3" t="s">
        <v>247</v>
      </c>
      <c r="B3" s="178">
        <f>2^31</f>
        <v>2147483648</v>
      </c>
    </row>
    <row r="4" spans="1:2">
      <c r="A4" t="s">
        <v>248</v>
      </c>
      <c r="B4" s="178">
        <f>-2^31 -1</f>
        <v>-2147483649</v>
      </c>
    </row>
    <row r="5" spans="1:2">
      <c r="A5" t="s">
        <v>244</v>
      </c>
      <c r="B5">
        <v>123.45</v>
      </c>
    </row>
    <row r="6" spans="1:2">
      <c r="A6" t="s">
        <v>249</v>
      </c>
      <c r="B6" s="179">
        <v>1.23456789012345</v>
      </c>
    </row>
    <row r="7" spans="1:2">
      <c r="A7" t="s">
        <v>250</v>
      </c>
      <c r="B7" s="131">
        <f>2^-1022</f>
        <v>2.2250738585072014E-308</v>
      </c>
    </row>
    <row r="8" spans="1:2">
      <c r="A8" t="s">
        <v>251</v>
      </c>
      <c r="B8" s="131">
        <f>(2 - 2^-52) * 2^1023</f>
        <v>1.7976931348623157E+308</v>
      </c>
    </row>
    <row r="9" spans="1:2">
      <c r="A9" t="s">
        <v>252</v>
      </c>
      <c r="B9" s="180">
        <v>123</v>
      </c>
    </row>
  </sheetData>
  <phoneticPr fontId="19"/>
  <pageMargins left="0.78700000000000003" right="0.78700000000000003" top="0.98399999999999999" bottom="0.98399999999999999" header="0.51200000000000001" footer="0.51200000000000001"/>
  <pageSetup paperSize="9" orientation="portrait" horizontalDpi="300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D38"/>
  <sheetViews>
    <sheetView zoomScale="85" workbookViewId="0">
      <selection activeCell="C40" sqref="C40"/>
    </sheetView>
  </sheetViews>
  <sheetFormatPr defaultRowHeight="13.5"/>
  <cols>
    <col min="1" max="1" width="22.875" bestFit="1" customWidth="1"/>
    <col min="2" max="2" width="28" bestFit="1" customWidth="1"/>
    <col min="3" max="3" width="4.75" customWidth="1"/>
    <col min="4" max="4" width="8.125" customWidth="1"/>
  </cols>
  <sheetData>
    <row r="1" spans="1:4">
      <c r="A1" t="s">
        <v>154</v>
      </c>
      <c r="B1">
        <v>1</v>
      </c>
    </row>
    <row r="2" spans="1:4">
      <c r="A2" t="s">
        <v>155</v>
      </c>
      <c r="B2" t="s">
        <v>156</v>
      </c>
    </row>
    <row r="3" spans="1:4">
      <c r="A3" t="s">
        <v>160</v>
      </c>
      <c r="B3" s="133">
        <v>-1234</v>
      </c>
      <c r="D3" s="133"/>
    </row>
    <row r="4" spans="1:4">
      <c r="A4" t="s">
        <v>162</v>
      </c>
      <c r="B4" s="135">
        <v>-1234</v>
      </c>
      <c r="D4" s="135"/>
    </row>
    <row r="5" spans="1:4">
      <c r="A5" t="s">
        <v>161</v>
      </c>
      <c r="B5" s="134">
        <v>-1234</v>
      </c>
      <c r="D5" s="134"/>
    </row>
    <row r="6" spans="1:4">
      <c r="A6" t="s">
        <v>159</v>
      </c>
      <c r="B6" s="132">
        <v>-1234</v>
      </c>
      <c r="D6" s="132"/>
    </row>
    <row r="7" spans="1:4">
      <c r="A7" t="s">
        <v>163</v>
      </c>
      <c r="B7" s="136">
        <v>-1234</v>
      </c>
      <c r="D7" s="136"/>
    </row>
    <row r="8" spans="1:4">
      <c r="A8" t="s">
        <v>164</v>
      </c>
      <c r="B8" s="137">
        <v>-1234</v>
      </c>
      <c r="D8" s="137"/>
    </row>
    <row r="9" spans="1:4">
      <c r="A9" t="s">
        <v>165</v>
      </c>
      <c r="B9" s="138">
        <v>-1234</v>
      </c>
      <c r="D9" s="138"/>
    </row>
    <row r="10" spans="1:4">
      <c r="A10" t="s">
        <v>166</v>
      </c>
      <c r="B10" s="139">
        <v>-1234.56</v>
      </c>
      <c r="D10" s="139"/>
    </row>
    <row r="11" spans="1:4">
      <c r="A11" t="s">
        <v>167</v>
      </c>
      <c r="B11" s="140">
        <v>-1234.56</v>
      </c>
      <c r="D11" s="140"/>
    </row>
    <row r="12" spans="1:4">
      <c r="A12" t="s">
        <v>168</v>
      </c>
      <c r="B12" s="141">
        <v>-1234.56</v>
      </c>
      <c r="D12" s="141"/>
    </row>
    <row r="13" spans="1:4">
      <c r="A13" t="s">
        <v>169</v>
      </c>
      <c r="B13" s="144">
        <v>-1234.56</v>
      </c>
      <c r="D13" s="144"/>
    </row>
    <row r="14" spans="1:4">
      <c r="A14" t="s">
        <v>170</v>
      </c>
      <c r="B14" s="142">
        <v>-1234.56</v>
      </c>
      <c r="D14" s="142"/>
    </row>
    <row r="15" spans="1:4">
      <c r="A15" t="s">
        <v>171</v>
      </c>
      <c r="B15" s="143">
        <v>-1234.56</v>
      </c>
      <c r="D15" s="143"/>
    </row>
    <row r="16" spans="1:4">
      <c r="A16" t="s">
        <v>172</v>
      </c>
      <c r="B16" s="145">
        <v>-1234.56</v>
      </c>
      <c r="D16" s="145"/>
    </row>
    <row r="17" spans="1:4">
      <c r="A17" t="s">
        <v>173</v>
      </c>
      <c r="B17" s="146">
        <v>-123456</v>
      </c>
      <c r="D17" s="146"/>
    </row>
    <row r="18" spans="1:4">
      <c r="A18" t="s">
        <v>174</v>
      </c>
      <c r="B18" s="147">
        <v>-123456</v>
      </c>
      <c r="D18" s="147"/>
    </row>
    <row r="19" spans="1:4">
      <c r="A19" t="s">
        <v>175</v>
      </c>
      <c r="B19" s="148">
        <v>-123456</v>
      </c>
      <c r="D19" s="148"/>
    </row>
    <row r="20" spans="1:4">
      <c r="A20" t="s">
        <v>176</v>
      </c>
      <c r="B20" s="149">
        <v>-123456</v>
      </c>
      <c r="D20" s="149"/>
    </row>
    <row r="21" spans="1:4">
      <c r="A21" t="s">
        <v>177</v>
      </c>
      <c r="B21" s="150">
        <v>-123456</v>
      </c>
      <c r="D21" s="150"/>
    </row>
    <row r="22" spans="1:4">
      <c r="A22" t="s">
        <v>178</v>
      </c>
      <c r="B22" s="151">
        <v>-123456.78</v>
      </c>
      <c r="D22" s="151"/>
    </row>
    <row r="23" spans="1:4">
      <c r="A23" t="s">
        <v>179</v>
      </c>
      <c r="B23" s="152">
        <v>-123456.78</v>
      </c>
      <c r="D23" s="152"/>
    </row>
    <row r="24" spans="1:4">
      <c r="A24" t="s">
        <v>180</v>
      </c>
      <c r="B24" s="153">
        <v>-123456.78</v>
      </c>
      <c r="D24" s="153"/>
    </row>
    <row r="25" spans="1:4">
      <c r="A25" t="s">
        <v>181</v>
      </c>
      <c r="B25" s="154">
        <v>-123456.78</v>
      </c>
      <c r="D25" s="154"/>
    </row>
    <row r="26" spans="1:4">
      <c r="A26" t="s">
        <v>182</v>
      </c>
      <c r="B26" s="155">
        <v>-123456.78</v>
      </c>
      <c r="D26" s="155"/>
    </row>
    <row r="27" spans="1:4">
      <c r="A27" t="s">
        <v>183</v>
      </c>
      <c r="B27" s="156">
        <v>-123456</v>
      </c>
      <c r="D27" s="156"/>
    </row>
    <row r="28" spans="1:4">
      <c r="A28" t="s">
        <v>184</v>
      </c>
      <c r="B28" s="157">
        <v>-123456</v>
      </c>
      <c r="D28" s="157"/>
    </row>
    <row r="29" spans="1:4">
      <c r="A29" t="s">
        <v>185</v>
      </c>
      <c r="B29" s="158">
        <v>-123456.78</v>
      </c>
      <c r="D29" s="158"/>
    </row>
    <row r="30" spans="1:4">
      <c r="A30" t="s">
        <v>186</v>
      </c>
      <c r="B30" s="159">
        <v>-123456.78</v>
      </c>
      <c r="D30" s="159"/>
    </row>
    <row r="31" spans="1:4">
      <c r="A31" t="s">
        <v>187</v>
      </c>
      <c r="B31" s="160">
        <v>0.1234</v>
      </c>
      <c r="D31" s="160"/>
    </row>
    <row r="32" spans="1:4">
      <c r="A32" t="s">
        <v>188</v>
      </c>
      <c r="B32" s="161">
        <v>0.1234</v>
      </c>
      <c r="D32" s="161"/>
    </row>
    <row r="33" spans="1:4">
      <c r="A33" t="s">
        <v>157</v>
      </c>
      <c r="B33" s="131">
        <f>B1+1</f>
        <v>2</v>
      </c>
      <c r="D33" s="131"/>
    </row>
    <row r="34" spans="1:4">
      <c r="A34" t="s">
        <v>158</v>
      </c>
      <c r="B34" t="str">
        <f>B2&amp;"_付加文字列"</f>
        <v>文字列_付加文字列</v>
      </c>
    </row>
    <row r="35" spans="1:4">
      <c r="A35" t="s">
        <v>190</v>
      </c>
      <c r="B35" s="133">
        <f>0-1234</f>
        <v>-1234</v>
      </c>
      <c r="D35" s="133"/>
    </row>
    <row r="36" spans="1:4">
      <c r="A36" t="s">
        <v>189</v>
      </c>
      <c r="B36" s="95">
        <f>DATE(2010,6,23)</f>
        <v>40352</v>
      </c>
      <c r="D36" s="95"/>
    </row>
    <row r="37" spans="1:4">
      <c r="A37" t="s">
        <v>164</v>
      </c>
      <c r="B37" s="137">
        <v>-1.23456789012345E+19</v>
      </c>
      <c r="D37" s="137"/>
    </row>
    <row r="38" spans="1:4">
      <c r="A38" t="s">
        <v>191</v>
      </c>
      <c r="B38" s="162">
        <v>-1234567890123.45</v>
      </c>
      <c r="D38" s="162"/>
    </row>
  </sheetData>
  <phoneticPr fontId="19"/>
  <pageMargins left="0.78700000000000003" right="0.78700000000000003" top="0.98399999999999999" bottom="0.98399999999999999" header="0.51200000000000001" footer="0.51200000000000001"/>
  <pageSetup paperSize="9" orientation="portrait" horizontalDpi="300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2:C3"/>
  <sheetViews>
    <sheetView workbookViewId="0">
      <selection activeCell="E32" sqref="E32"/>
    </sheetView>
  </sheetViews>
  <sheetFormatPr defaultRowHeight="13.5"/>
  <cols>
    <col min="1" max="1" width="13" customWidth="1"/>
    <col min="2" max="2" width="10.25" bestFit="1" customWidth="1"/>
  </cols>
  <sheetData>
    <row r="2" spans="1:3">
      <c r="A2" t="s">
        <v>264</v>
      </c>
      <c r="B2" s="181" t="s">
        <v>261</v>
      </c>
      <c r="C2" t="s">
        <v>262</v>
      </c>
    </row>
    <row r="3" spans="1:3">
      <c r="B3" t="s">
        <v>263</v>
      </c>
    </row>
  </sheetData>
  <phoneticPr fontId="19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基本</vt:lpstr>
      <vt:lpstr>Users2</vt:lpstr>
      <vt:lpstr>日付フォーマット</vt:lpstr>
      <vt:lpstr>数値（境界）</vt:lpstr>
      <vt:lpstr>各セルタイプ</vt:lpstr>
      <vt:lpstr>ラベル読み込み位置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kawahara</dc:creator>
  <cp:lastModifiedBy>nckuser</cp:lastModifiedBy>
  <dcterms:created xsi:type="dcterms:W3CDTF">2010-06-11T04:19:45Z</dcterms:created>
  <dcterms:modified xsi:type="dcterms:W3CDTF">2010-07-13T00:01:55Z</dcterms:modified>
</cp:coreProperties>
</file>